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Volumes/home/Drive/8 - (J) PGE2 Project/JELG25/"/>
    </mc:Choice>
  </mc:AlternateContent>
  <xr:revisionPtr revIDLastSave="0" documentId="13_ncr:1_{9300FAB7-2E05-074D-8FFF-56F68042B190}" xr6:coauthVersionLast="47" xr6:coauthVersionMax="47" xr10:uidLastSave="{00000000-0000-0000-0000-000000000000}"/>
  <bookViews>
    <workbookView xWindow="0" yWindow="460" windowWidth="38400" windowHeight="20060" xr2:uid="{00000000-000D-0000-FFFF-FFFF00000000}"/>
  </bookViews>
  <sheets>
    <sheet name="raw" sheetId="1" r:id="rId1"/>
    <sheet name="are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3" i="1" l="1"/>
  <c r="E103" i="1"/>
  <c r="E104" i="1"/>
  <c r="E105" i="1"/>
  <c r="E106" i="1"/>
  <c r="E107" i="1"/>
  <c r="E108" i="1"/>
  <c r="B108" i="1"/>
  <c r="B107" i="1"/>
  <c r="B106" i="1"/>
  <c r="B105" i="1"/>
  <c r="B104" i="1"/>
  <c r="B103" i="1"/>
  <c r="B48" i="1"/>
  <c r="B47" i="1"/>
  <c r="B46" i="1"/>
  <c r="B45" i="1"/>
  <c r="B44" i="1"/>
  <c r="B43" i="1"/>
  <c r="Z75" i="1"/>
  <c r="V88" i="1"/>
  <c r="D90" i="1"/>
  <c r="E90" i="1"/>
  <c r="F90" i="1"/>
  <c r="G90" i="1"/>
  <c r="H90" i="1"/>
  <c r="I90" i="1"/>
  <c r="J90" i="1"/>
  <c r="L90" i="1"/>
  <c r="G91" i="1"/>
  <c r="D93" i="1"/>
  <c r="E93" i="1"/>
  <c r="F93" i="1"/>
  <c r="H93" i="1"/>
  <c r="I93" i="1"/>
  <c r="L93" i="1"/>
  <c r="E94" i="1"/>
  <c r="F94" i="1"/>
  <c r="H94" i="1"/>
  <c r="I94" i="1"/>
  <c r="L94" i="1"/>
  <c r="E95" i="1"/>
  <c r="F95" i="1"/>
  <c r="H95" i="1"/>
  <c r="I95" i="1"/>
  <c r="L95" i="1"/>
  <c r="E96" i="1"/>
  <c r="F96" i="1"/>
  <c r="H96" i="1"/>
  <c r="L96" i="1"/>
  <c r="E97" i="1"/>
  <c r="F97" i="1"/>
  <c r="H97" i="1"/>
  <c r="L97" i="1"/>
  <c r="E99" i="1"/>
  <c r="F99" i="1"/>
  <c r="L99" i="1"/>
  <c r="E100" i="1"/>
  <c r="F100" i="1"/>
  <c r="L100" i="1"/>
  <c r="E101" i="1"/>
  <c r="E102" i="1"/>
  <c r="L102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42" i="1"/>
  <c r="B41" i="1"/>
  <c r="B11" i="1"/>
  <c r="B10" i="1"/>
  <c r="B9" i="1"/>
  <c r="B8" i="1"/>
  <c r="C76" i="1"/>
  <c r="D76" i="1"/>
  <c r="E76" i="1"/>
  <c r="F76" i="1"/>
  <c r="G76" i="1"/>
  <c r="H76" i="1"/>
  <c r="I76" i="1"/>
  <c r="J76" i="1"/>
  <c r="K76" i="1"/>
  <c r="L76" i="1"/>
  <c r="M76" i="1"/>
  <c r="O76" i="1"/>
  <c r="P76" i="1"/>
  <c r="Q76" i="1"/>
  <c r="R76" i="1"/>
  <c r="S76" i="1"/>
  <c r="T76" i="1"/>
  <c r="U76" i="1"/>
  <c r="V76" i="1"/>
  <c r="X76" i="1"/>
  <c r="Y76" i="1"/>
  <c r="Z76" i="1"/>
  <c r="C77" i="1"/>
  <c r="D77" i="1"/>
  <c r="E77" i="1"/>
  <c r="F77" i="1"/>
  <c r="G77" i="1"/>
  <c r="H77" i="1"/>
  <c r="I77" i="1"/>
  <c r="J77" i="1"/>
  <c r="K77" i="1"/>
  <c r="L77" i="1"/>
  <c r="O77" i="1"/>
  <c r="P77" i="1"/>
  <c r="Q77" i="1"/>
  <c r="R77" i="1"/>
  <c r="S77" i="1"/>
  <c r="T77" i="1"/>
  <c r="U77" i="1"/>
  <c r="V77" i="1"/>
  <c r="X77" i="1"/>
  <c r="Y77" i="1"/>
  <c r="Z77" i="1"/>
  <c r="C78" i="1"/>
  <c r="D78" i="1"/>
  <c r="E78" i="1"/>
  <c r="F78" i="1"/>
  <c r="G78" i="1"/>
  <c r="H78" i="1"/>
  <c r="I78" i="1"/>
  <c r="J78" i="1"/>
  <c r="K78" i="1"/>
  <c r="L78" i="1"/>
  <c r="O78" i="1"/>
  <c r="P78" i="1"/>
  <c r="Q78" i="1"/>
  <c r="R78" i="1"/>
  <c r="S78" i="1"/>
  <c r="T78" i="1"/>
  <c r="U78" i="1"/>
  <c r="V78" i="1"/>
  <c r="X78" i="1"/>
  <c r="Y78" i="1"/>
  <c r="Z78" i="1"/>
  <c r="C79" i="1"/>
  <c r="D79" i="1"/>
  <c r="E79" i="1"/>
  <c r="F79" i="1"/>
  <c r="G79" i="1"/>
  <c r="H79" i="1"/>
  <c r="I79" i="1"/>
  <c r="J79" i="1"/>
  <c r="K79" i="1"/>
  <c r="L79" i="1"/>
  <c r="O79" i="1"/>
  <c r="P79" i="1"/>
  <c r="Q79" i="1"/>
  <c r="R79" i="1"/>
  <c r="S79" i="1"/>
  <c r="T79" i="1"/>
  <c r="U79" i="1"/>
  <c r="V79" i="1"/>
  <c r="X79" i="1"/>
  <c r="Y79" i="1"/>
  <c r="Z79" i="1"/>
  <c r="C80" i="1"/>
  <c r="D80" i="1"/>
  <c r="E80" i="1"/>
  <c r="F80" i="1"/>
  <c r="G80" i="1"/>
  <c r="H80" i="1"/>
  <c r="I80" i="1"/>
  <c r="J80" i="1"/>
  <c r="K80" i="1"/>
  <c r="L80" i="1"/>
  <c r="Q80" i="1"/>
  <c r="R80" i="1"/>
  <c r="S80" i="1"/>
  <c r="T80" i="1"/>
  <c r="U80" i="1"/>
  <c r="V80" i="1"/>
  <c r="X80" i="1"/>
  <c r="Y80" i="1"/>
  <c r="Z80" i="1"/>
  <c r="C81" i="1"/>
  <c r="D81" i="1"/>
  <c r="E81" i="1"/>
  <c r="F81" i="1"/>
  <c r="G81" i="1"/>
  <c r="H81" i="1"/>
  <c r="I81" i="1"/>
  <c r="J81" i="1"/>
  <c r="K81" i="1"/>
  <c r="L81" i="1"/>
  <c r="S81" i="1"/>
  <c r="T81" i="1"/>
  <c r="V81" i="1"/>
  <c r="X81" i="1"/>
  <c r="Y81" i="1"/>
  <c r="C82" i="1"/>
  <c r="D82" i="1"/>
  <c r="E82" i="1"/>
  <c r="F82" i="1"/>
  <c r="G82" i="1"/>
  <c r="H82" i="1"/>
  <c r="I82" i="1"/>
  <c r="J82" i="1"/>
  <c r="K82" i="1"/>
  <c r="L82" i="1"/>
  <c r="T82" i="1"/>
  <c r="V82" i="1"/>
  <c r="X82" i="1"/>
  <c r="Y82" i="1"/>
  <c r="C83" i="1"/>
  <c r="D83" i="1"/>
  <c r="E83" i="1"/>
  <c r="F83" i="1"/>
  <c r="G83" i="1"/>
  <c r="H83" i="1"/>
  <c r="I83" i="1"/>
  <c r="J83" i="1"/>
  <c r="K83" i="1"/>
  <c r="L83" i="1"/>
  <c r="V83" i="1"/>
  <c r="Y83" i="1"/>
  <c r="C84" i="1"/>
  <c r="D84" i="1"/>
  <c r="E84" i="1"/>
  <c r="F84" i="1"/>
  <c r="G84" i="1"/>
  <c r="H84" i="1"/>
  <c r="I84" i="1"/>
  <c r="J84" i="1"/>
  <c r="K84" i="1"/>
  <c r="L84" i="1"/>
  <c r="V84" i="1"/>
  <c r="Y84" i="1"/>
  <c r="D85" i="1"/>
  <c r="E85" i="1"/>
  <c r="F85" i="1"/>
  <c r="G85" i="1"/>
  <c r="H85" i="1"/>
  <c r="I85" i="1"/>
  <c r="J85" i="1"/>
  <c r="K85" i="1"/>
  <c r="L85" i="1"/>
  <c r="V85" i="1"/>
  <c r="Y85" i="1"/>
  <c r="D86" i="1"/>
  <c r="E86" i="1"/>
  <c r="F86" i="1"/>
  <c r="G86" i="1"/>
  <c r="H86" i="1"/>
  <c r="I86" i="1"/>
  <c r="J86" i="1"/>
  <c r="L86" i="1"/>
  <c r="V86" i="1"/>
  <c r="D87" i="1"/>
  <c r="E87" i="1"/>
  <c r="F87" i="1"/>
  <c r="G87" i="1"/>
  <c r="H87" i="1"/>
  <c r="I87" i="1"/>
  <c r="J87" i="1"/>
  <c r="L87" i="1"/>
  <c r="V87" i="1"/>
  <c r="D88" i="1"/>
  <c r="E88" i="1"/>
  <c r="F88" i="1"/>
  <c r="G88" i="1"/>
  <c r="H88" i="1"/>
  <c r="I88" i="1"/>
  <c r="J88" i="1"/>
  <c r="L88" i="1"/>
  <c r="D89" i="1"/>
  <c r="E89" i="1"/>
  <c r="F89" i="1"/>
  <c r="G89" i="1"/>
  <c r="H89" i="1"/>
  <c r="I89" i="1"/>
  <c r="J89" i="1"/>
  <c r="L89" i="1"/>
  <c r="B23" i="1"/>
  <c r="B22" i="1"/>
  <c r="B21" i="1"/>
  <c r="B20" i="1"/>
  <c r="B19" i="1"/>
  <c r="B18" i="1"/>
  <c r="B17" i="1"/>
  <c r="B16" i="1"/>
  <c r="B15" i="1"/>
  <c r="B14" i="1"/>
  <c r="B13" i="1"/>
  <c r="B12" i="1"/>
  <c r="B7" i="1"/>
  <c r="B6" i="1"/>
  <c r="B5" i="1"/>
  <c r="B4" i="1"/>
  <c r="B3" i="1"/>
  <c r="K130" i="1"/>
  <c r="E75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X74" i="1"/>
  <c r="Y74" i="1"/>
  <c r="Z74" i="1"/>
  <c r="C75" i="1"/>
  <c r="D75" i="1"/>
  <c r="F75" i="1"/>
  <c r="G75" i="1"/>
  <c r="H75" i="1"/>
  <c r="I75" i="1"/>
  <c r="J75" i="1"/>
  <c r="K75" i="1"/>
  <c r="L75" i="1"/>
  <c r="M75" i="1"/>
  <c r="O75" i="1"/>
  <c r="P75" i="1"/>
  <c r="Q75" i="1"/>
  <c r="R75" i="1"/>
  <c r="S75" i="1"/>
  <c r="T75" i="1"/>
  <c r="U75" i="1"/>
  <c r="V75" i="1"/>
  <c r="X75" i="1"/>
  <c r="Y75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40" i="1"/>
  <c r="B39" i="1"/>
  <c r="B38" i="1"/>
  <c r="B37" i="1"/>
  <c r="B31" i="1"/>
  <c r="B36" i="1"/>
  <c r="B35" i="1"/>
  <c r="B34" i="1"/>
  <c r="B33" i="1"/>
  <c r="B32" i="1"/>
  <c r="B30" i="1"/>
  <c r="B29" i="1"/>
  <c r="B28" i="1"/>
  <c r="B27" i="1"/>
  <c r="B26" i="1"/>
  <c r="B25" i="1"/>
  <c r="B24" i="1"/>
  <c r="C7" i="2"/>
  <c r="T1" i="2"/>
  <c r="T2" i="2"/>
  <c r="T3" i="2"/>
  <c r="T4" i="2"/>
  <c r="T5" i="2"/>
  <c r="T6" i="2"/>
  <c r="T7" i="2"/>
  <c r="T8" i="2"/>
  <c r="T9" i="2"/>
  <c r="T10" i="2"/>
  <c r="M1" i="2"/>
  <c r="N1" i="2"/>
  <c r="O1" i="2"/>
  <c r="P1" i="2"/>
  <c r="Q1" i="2"/>
  <c r="R1" i="2"/>
  <c r="S1" i="2"/>
  <c r="M2" i="2"/>
  <c r="N2" i="2"/>
  <c r="O2" i="2"/>
  <c r="P2" i="2"/>
  <c r="Q2" i="2"/>
  <c r="R2" i="2"/>
  <c r="S2" i="2"/>
  <c r="M3" i="2"/>
  <c r="N3" i="2"/>
  <c r="O3" i="2"/>
  <c r="P3" i="2"/>
  <c r="Q3" i="2"/>
  <c r="R3" i="2"/>
  <c r="S3" i="2"/>
  <c r="M4" i="2"/>
  <c r="N4" i="2"/>
  <c r="O4" i="2"/>
  <c r="P4" i="2"/>
  <c r="Q4" i="2"/>
  <c r="R4" i="2"/>
  <c r="S4" i="2"/>
  <c r="M5" i="2"/>
  <c r="N5" i="2"/>
  <c r="O5" i="2"/>
  <c r="P5" i="2"/>
  <c r="Q5" i="2"/>
  <c r="R5" i="2"/>
  <c r="S5" i="2"/>
  <c r="M6" i="2"/>
  <c r="N6" i="2"/>
  <c r="O6" i="2"/>
  <c r="P6" i="2"/>
  <c r="Q6" i="2"/>
  <c r="R6" i="2"/>
  <c r="S6" i="2"/>
  <c r="M7" i="2"/>
  <c r="N7" i="2"/>
  <c r="O7" i="2"/>
  <c r="P7" i="2"/>
  <c r="Q7" i="2"/>
  <c r="R7" i="2"/>
  <c r="S7" i="2"/>
  <c r="M8" i="2"/>
  <c r="N8" i="2"/>
  <c r="O8" i="2"/>
  <c r="P8" i="2"/>
  <c r="Q8" i="2"/>
  <c r="R8" i="2"/>
  <c r="S8" i="2"/>
  <c r="M9" i="2"/>
  <c r="N9" i="2"/>
  <c r="O9" i="2"/>
  <c r="P9" i="2"/>
  <c r="Q9" i="2"/>
  <c r="R9" i="2"/>
  <c r="S9" i="2"/>
  <c r="M10" i="2"/>
  <c r="N10" i="2"/>
  <c r="O10" i="2"/>
  <c r="P10" i="2"/>
  <c r="Q10" i="2"/>
  <c r="R10" i="2"/>
  <c r="S10" i="2"/>
  <c r="F3" i="2"/>
  <c r="G3" i="2"/>
  <c r="H3" i="2"/>
  <c r="I3" i="2"/>
  <c r="J3" i="2"/>
  <c r="K3" i="2"/>
  <c r="L3" i="2"/>
  <c r="F4" i="2"/>
  <c r="G4" i="2"/>
  <c r="H4" i="2"/>
  <c r="I4" i="2"/>
  <c r="J4" i="2"/>
  <c r="K4" i="2"/>
  <c r="L4" i="2"/>
  <c r="F5" i="2"/>
  <c r="G5" i="2"/>
  <c r="H5" i="2"/>
  <c r="I5" i="2"/>
  <c r="J5" i="2"/>
  <c r="K5" i="2"/>
  <c r="L5" i="2"/>
  <c r="F6" i="2"/>
  <c r="G6" i="2"/>
  <c r="H6" i="2"/>
  <c r="I6" i="2"/>
  <c r="J6" i="2"/>
  <c r="K6" i="2"/>
  <c r="L6" i="2"/>
  <c r="F7" i="2"/>
  <c r="G7" i="2"/>
  <c r="H7" i="2"/>
  <c r="I7" i="2"/>
  <c r="J7" i="2"/>
  <c r="K7" i="2"/>
  <c r="L7" i="2"/>
  <c r="F8" i="2"/>
  <c r="G8" i="2"/>
  <c r="H8" i="2"/>
  <c r="I8" i="2"/>
  <c r="J8" i="2"/>
  <c r="K8" i="2"/>
  <c r="L8" i="2"/>
  <c r="F9" i="2"/>
  <c r="G9" i="2"/>
  <c r="H9" i="2"/>
  <c r="I9" i="2"/>
  <c r="J9" i="2"/>
  <c r="K9" i="2"/>
  <c r="L9" i="2"/>
  <c r="F10" i="2"/>
  <c r="G10" i="2"/>
  <c r="H10" i="2"/>
  <c r="I10" i="2"/>
  <c r="J10" i="2"/>
  <c r="K10" i="2"/>
  <c r="L10" i="2"/>
  <c r="C3" i="2"/>
  <c r="D3" i="2"/>
  <c r="E3" i="2"/>
  <c r="C4" i="2"/>
  <c r="D4" i="2"/>
  <c r="E4" i="2"/>
  <c r="C5" i="2"/>
  <c r="D5" i="2"/>
  <c r="E5" i="2"/>
  <c r="C6" i="2"/>
  <c r="D6" i="2"/>
  <c r="E6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C21" i="2"/>
  <c r="D21" i="2"/>
  <c r="C22" i="2"/>
  <c r="D22" i="2"/>
  <c r="C23" i="2"/>
  <c r="D23" i="2"/>
  <c r="B9" i="2"/>
  <c r="B8" i="2"/>
  <c r="B7" i="2"/>
  <c r="B6" i="2"/>
  <c r="B5" i="2"/>
  <c r="B4" i="2"/>
  <c r="B3" i="2"/>
  <c r="C1" i="2"/>
  <c r="D1" i="2"/>
  <c r="E1" i="2"/>
  <c r="D2" i="2"/>
  <c r="E2" i="2"/>
  <c r="C2" i="2"/>
  <c r="B1" i="2"/>
  <c r="B2" i="2" l="1"/>
  <c r="A2" i="2"/>
  <c r="A62" i="1"/>
  <c r="C62" i="1"/>
  <c r="B61" i="1"/>
  <c r="B62" i="1"/>
</calcChain>
</file>

<file path=xl/sharedStrings.xml><?xml version="1.0" encoding="utf-8"?>
<sst xmlns="http://schemas.openxmlformats.org/spreadsheetml/2006/main" count="51" uniqueCount="19">
  <si>
    <t>Mouse</t>
  </si>
  <si>
    <t>Group</t>
  </si>
  <si>
    <t>Date/Day</t>
  </si>
  <si>
    <t>A</t>
  </si>
  <si>
    <t>B</t>
  </si>
  <si>
    <t>C</t>
  </si>
  <si>
    <t>D</t>
  </si>
  <si>
    <t>raw</t>
  </si>
  <si>
    <t>Tumor mm2</t>
  </si>
  <si>
    <t>Mock</t>
  </si>
  <si>
    <t>dKO</t>
  </si>
  <si>
    <t>UT</t>
  </si>
  <si>
    <t xml:space="preserve">ulceration </t>
  </si>
  <si>
    <t>single sitter due to barbering</t>
  </si>
  <si>
    <t xml:space="preserve">killed </t>
  </si>
  <si>
    <t xml:space="preserve">weight loss, killed </t>
  </si>
  <si>
    <t xml:space="preserve">AVG tumor size on day of T cell injection </t>
  </si>
  <si>
    <t>ulceration</t>
  </si>
  <si>
    <t>weight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</si>
</sst>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0" fillId="2" borderId="0" xfId="0" applyFill="1"/>
    <xf numFmtId="14" fontId="0" fillId="3" borderId="0" xfId="0" applyNumberFormat="1" applyFill="1"/>
    <xf numFmtId="0" fontId="0" fillId="3" borderId="2" xfId="0" applyFill="1" applyBorder="1"/>
    <xf numFmtId="0" fontId="0" fillId="3" borderId="0" xfId="0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30"/>
  <sheetViews>
    <sheetView tabSelected="1" topLeftCell="A68" zoomScaleNormal="100" workbookViewId="0">
      <selection activeCell="L103" sqref="L103"/>
    </sheetView>
  </sheetViews>
  <sheetFormatPr baseColWidth="10" defaultRowHeight="15" x14ac:dyDescent="0.2"/>
  <cols>
    <col min="2" max="2" width="13.83203125" style="5" customWidth="1"/>
  </cols>
  <sheetData>
    <row r="1" spans="1:52" x14ac:dyDescent="0.2">
      <c r="A1" t="s">
        <v>7</v>
      </c>
      <c r="B1" s="5" t="s">
        <v>1</v>
      </c>
    </row>
    <row r="2" spans="1:52" s="4" customFormat="1" x14ac:dyDescent="0.2">
      <c r="A2" s="4" t="s">
        <v>2</v>
      </c>
      <c r="B2" s="6" t="s">
        <v>0</v>
      </c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13</v>
      </c>
      <c r="Y2" s="4">
        <v>14</v>
      </c>
      <c r="AA2" s="4">
        <v>15</v>
      </c>
      <c r="AC2" s="4">
        <v>17</v>
      </c>
      <c r="AE2" s="4">
        <v>21</v>
      </c>
      <c r="AG2" s="4">
        <v>22</v>
      </c>
      <c r="AI2" s="4">
        <v>23</v>
      </c>
      <c r="AK2" s="4">
        <v>24</v>
      </c>
      <c r="AM2" s="4">
        <v>25</v>
      </c>
      <c r="AO2" s="4">
        <v>26</v>
      </c>
      <c r="AQ2" s="4">
        <v>27</v>
      </c>
      <c r="AS2" s="4">
        <v>28</v>
      </c>
      <c r="AU2" s="4">
        <v>29</v>
      </c>
      <c r="AW2" s="4">
        <v>33</v>
      </c>
    </row>
    <row r="3" spans="1:52" x14ac:dyDescent="0.2">
      <c r="A3" s="1">
        <v>45520</v>
      </c>
      <c r="B3" s="5">
        <f>_xlfn.DAYS(A3,A3)</f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 s="2">
        <v>0</v>
      </c>
      <c r="AW3" s="2">
        <v>0</v>
      </c>
      <c r="AX3" s="2">
        <v>0</v>
      </c>
      <c r="AY3" s="2"/>
      <c r="AZ3" s="2"/>
    </row>
    <row r="4" spans="1:52" x14ac:dyDescent="0.2">
      <c r="A4" s="1">
        <v>45523</v>
      </c>
      <c r="B4" s="5">
        <f t="shared" ref="B4:B9" si="0">_xlfn.DAYS(A4,$A$3)</f>
        <v>3</v>
      </c>
      <c r="C4">
        <v>4.3</v>
      </c>
      <c r="D4">
        <v>2</v>
      </c>
      <c r="E4">
        <v>2.9</v>
      </c>
      <c r="F4">
        <v>2.9</v>
      </c>
      <c r="G4">
        <v>2</v>
      </c>
      <c r="H4">
        <v>2</v>
      </c>
      <c r="I4">
        <v>3.3</v>
      </c>
      <c r="J4">
        <v>2.8</v>
      </c>
      <c r="K4">
        <v>2.8</v>
      </c>
      <c r="L4">
        <v>3.5</v>
      </c>
      <c r="M4">
        <v>3.8</v>
      </c>
      <c r="N4">
        <v>2.9</v>
      </c>
      <c r="O4">
        <v>3.3</v>
      </c>
      <c r="P4">
        <v>3.7</v>
      </c>
      <c r="Q4">
        <v>4.4000000000000004</v>
      </c>
      <c r="R4">
        <v>2.5</v>
      </c>
      <c r="S4">
        <v>3.3</v>
      </c>
      <c r="T4">
        <v>3.4</v>
      </c>
      <c r="U4" s="2">
        <v>3.9</v>
      </c>
      <c r="V4">
        <v>5</v>
      </c>
      <c r="W4">
        <v>2</v>
      </c>
      <c r="X4">
        <v>3</v>
      </c>
      <c r="Y4">
        <v>3.1</v>
      </c>
      <c r="Z4">
        <v>3.1</v>
      </c>
      <c r="AA4">
        <v>3.6</v>
      </c>
      <c r="AB4">
        <v>3.9</v>
      </c>
      <c r="AC4">
        <v>2</v>
      </c>
      <c r="AD4">
        <v>2</v>
      </c>
      <c r="AE4">
        <v>3.4</v>
      </c>
      <c r="AF4">
        <v>2.7</v>
      </c>
      <c r="AG4">
        <v>2.7</v>
      </c>
      <c r="AH4">
        <v>2.7</v>
      </c>
      <c r="AI4">
        <v>3</v>
      </c>
      <c r="AJ4">
        <v>3</v>
      </c>
      <c r="AK4">
        <v>2</v>
      </c>
      <c r="AL4">
        <v>1</v>
      </c>
      <c r="AM4" s="2">
        <v>0</v>
      </c>
      <c r="AN4" s="2">
        <v>0</v>
      </c>
      <c r="AO4" s="2">
        <v>0</v>
      </c>
      <c r="AP4" s="2">
        <v>0</v>
      </c>
      <c r="AQ4" s="2">
        <v>3.5</v>
      </c>
      <c r="AR4" s="2">
        <v>3</v>
      </c>
      <c r="AS4" s="2">
        <v>2.9</v>
      </c>
      <c r="AT4" s="2">
        <v>2.7</v>
      </c>
      <c r="AU4" s="2">
        <v>1</v>
      </c>
      <c r="AV4" s="2">
        <v>1</v>
      </c>
      <c r="AW4" s="2">
        <v>2</v>
      </c>
      <c r="AX4" s="2">
        <v>2</v>
      </c>
      <c r="AY4" s="2"/>
      <c r="AZ4" s="2"/>
    </row>
    <row r="5" spans="1:52" x14ac:dyDescent="0.2">
      <c r="A5" s="1">
        <v>45524</v>
      </c>
      <c r="B5" s="5">
        <f t="shared" si="0"/>
        <v>4</v>
      </c>
      <c r="C5">
        <v>3.5</v>
      </c>
      <c r="D5">
        <v>4.3</v>
      </c>
      <c r="E5">
        <v>4.8</v>
      </c>
      <c r="F5">
        <v>3.8</v>
      </c>
      <c r="G5">
        <v>2</v>
      </c>
      <c r="H5">
        <v>4.4000000000000004</v>
      </c>
      <c r="I5">
        <v>3.9</v>
      </c>
      <c r="J5">
        <v>3.4</v>
      </c>
      <c r="K5">
        <v>3.6</v>
      </c>
      <c r="L5">
        <v>3.7</v>
      </c>
      <c r="M5">
        <v>4.2</v>
      </c>
      <c r="N5">
        <v>3.9</v>
      </c>
      <c r="O5">
        <v>3.8</v>
      </c>
      <c r="P5">
        <v>3.5</v>
      </c>
      <c r="Q5" s="2">
        <v>4.0999999999999996</v>
      </c>
      <c r="R5" s="2">
        <v>3</v>
      </c>
      <c r="S5" s="2">
        <v>5.5</v>
      </c>
      <c r="T5" s="2">
        <v>4.3</v>
      </c>
      <c r="U5" s="2">
        <v>5.0999999999999996</v>
      </c>
      <c r="V5" s="2">
        <v>3.4</v>
      </c>
      <c r="W5" s="2">
        <v>2.8</v>
      </c>
      <c r="X5" s="2">
        <v>4</v>
      </c>
      <c r="Y5" s="2">
        <v>2.8</v>
      </c>
      <c r="Z5" s="2">
        <v>2.8</v>
      </c>
      <c r="AA5" s="2">
        <v>3.7</v>
      </c>
      <c r="AB5" s="2">
        <v>4</v>
      </c>
      <c r="AC5" s="2">
        <v>2.4</v>
      </c>
      <c r="AD5" s="2">
        <v>2.4</v>
      </c>
      <c r="AE5" s="2">
        <v>4.8</v>
      </c>
      <c r="AF5" s="2">
        <v>3.7</v>
      </c>
      <c r="AG5" s="2">
        <v>5.6</v>
      </c>
      <c r="AH5" s="2">
        <v>4.3</v>
      </c>
      <c r="AI5" s="2">
        <v>4.2</v>
      </c>
      <c r="AJ5" s="2">
        <v>3.8</v>
      </c>
      <c r="AK5" s="2">
        <v>2</v>
      </c>
      <c r="AL5" s="2">
        <v>3</v>
      </c>
      <c r="AM5" s="2">
        <v>2</v>
      </c>
      <c r="AN5" s="2">
        <v>3</v>
      </c>
      <c r="AO5" s="2">
        <v>3.7</v>
      </c>
      <c r="AP5" s="2">
        <v>6.2</v>
      </c>
      <c r="AQ5" s="2">
        <v>3.4</v>
      </c>
      <c r="AR5" s="2">
        <v>3.6</v>
      </c>
      <c r="AS5" s="2">
        <v>3.7</v>
      </c>
      <c r="AT5" s="2">
        <v>2.8</v>
      </c>
      <c r="AU5" s="2">
        <v>2</v>
      </c>
      <c r="AV5" s="2">
        <v>3</v>
      </c>
      <c r="AW5" s="2">
        <v>2.1</v>
      </c>
      <c r="AX5" s="2">
        <v>3.7</v>
      </c>
      <c r="AY5" s="2"/>
      <c r="AZ5" s="2"/>
    </row>
    <row r="6" spans="1:52" x14ac:dyDescent="0.2">
      <c r="A6" s="1">
        <v>45527</v>
      </c>
      <c r="B6" s="5">
        <f t="shared" si="0"/>
        <v>7</v>
      </c>
      <c r="C6">
        <v>4.5999999999999996</v>
      </c>
      <c r="D6">
        <v>2.8</v>
      </c>
      <c r="E6">
        <v>4</v>
      </c>
      <c r="F6">
        <v>3.5</v>
      </c>
      <c r="G6">
        <v>4</v>
      </c>
      <c r="H6">
        <v>4.3</v>
      </c>
      <c r="I6">
        <v>4</v>
      </c>
      <c r="J6">
        <v>3.6</v>
      </c>
      <c r="K6">
        <v>6.8</v>
      </c>
      <c r="L6">
        <v>4.5</v>
      </c>
      <c r="M6">
        <v>4.8</v>
      </c>
      <c r="N6">
        <v>4.3</v>
      </c>
      <c r="O6">
        <v>4.3</v>
      </c>
      <c r="P6">
        <v>3.4</v>
      </c>
      <c r="Q6" s="2">
        <v>4.5</v>
      </c>
      <c r="R6" s="2">
        <v>4.3</v>
      </c>
      <c r="S6" s="2">
        <v>5</v>
      </c>
      <c r="T6" s="2">
        <v>3.2</v>
      </c>
      <c r="U6" s="2">
        <v>5.2</v>
      </c>
      <c r="V6" s="2">
        <v>3.3</v>
      </c>
      <c r="W6" s="2">
        <v>3.5</v>
      </c>
      <c r="X6" s="2">
        <v>3.9</v>
      </c>
      <c r="Y6" s="2">
        <v>5</v>
      </c>
      <c r="Z6" s="2">
        <v>4.0999999999999996</v>
      </c>
      <c r="AA6" s="2">
        <v>3.9</v>
      </c>
      <c r="AB6" s="2">
        <v>3.9</v>
      </c>
      <c r="AC6" s="2">
        <v>6.1</v>
      </c>
      <c r="AD6" s="2">
        <v>4.5999999999999996</v>
      </c>
      <c r="AE6" s="2">
        <v>4.5</v>
      </c>
      <c r="AF6" s="2">
        <v>3.1</v>
      </c>
      <c r="AG6" s="2">
        <v>4.5</v>
      </c>
      <c r="AH6" s="2">
        <v>2</v>
      </c>
      <c r="AI6" s="2">
        <v>4.5</v>
      </c>
      <c r="AJ6" s="2">
        <v>4</v>
      </c>
      <c r="AK6" s="2">
        <v>4.5999999999999996</v>
      </c>
      <c r="AL6" s="2">
        <v>5.2</v>
      </c>
      <c r="AM6" s="2">
        <v>2</v>
      </c>
      <c r="AN6" s="2">
        <v>2</v>
      </c>
      <c r="AO6" s="2">
        <v>4</v>
      </c>
      <c r="AP6" s="2">
        <v>3.6</v>
      </c>
      <c r="AQ6" s="2">
        <v>3.8</v>
      </c>
      <c r="AR6" s="2">
        <v>3.4</v>
      </c>
      <c r="AS6" s="2">
        <v>5</v>
      </c>
      <c r="AT6" s="2">
        <v>3.7</v>
      </c>
      <c r="AU6" s="2">
        <v>2</v>
      </c>
      <c r="AV6" s="2">
        <v>3</v>
      </c>
      <c r="AW6" s="2">
        <v>4.5</v>
      </c>
      <c r="AX6" s="2">
        <v>3.3</v>
      </c>
      <c r="AY6" s="2"/>
      <c r="AZ6" s="2"/>
    </row>
    <row r="7" spans="1:52" x14ac:dyDescent="0.2">
      <c r="A7" s="1">
        <v>45530</v>
      </c>
      <c r="B7" s="5">
        <f t="shared" si="0"/>
        <v>10</v>
      </c>
      <c r="C7">
        <v>2.8</v>
      </c>
      <c r="D7">
        <v>4.8</v>
      </c>
      <c r="E7">
        <v>3.2</v>
      </c>
      <c r="F7">
        <v>3.4</v>
      </c>
      <c r="G7">
        <v>3.4</v>
      </c>
      <c r="H7">
        <v>2.8</v>
      </c>
      <c r="I7">
        <v>2.6</v>
      </c>
      <c r="J7">
        <v>2.6</v>
      </c>
      <c r="K7">
        <v>4.3</v>
      </c>
      <c r="L7">
        <v>4.0999999999999996</v>
      </c>
      <c r="M7" s="2">
        <v>4.4000000000000004</v>
      </c>
      <c r="N7" s="2">
        <v>4</v>
      </c>
      <c r="O7">
        <v>4.2</v>
      </c>
      <c r="P7">
        <v>3.5</v>
      </c>
      <c r="Q7" s="2">
        <v>3.1</v>
      </c>
      <c r="R7" s="2">
        <v>3.1</v>
      </c>
      <c r="S7" s="2">
        <v>4.2</v>
      </c>
      <c r="T7" s="2">
        <v>3.3</v>
      </c>
      <c r="U7" s="2">
        <v>4.4000000000000004</v>
      </c>
      <c r="V7" s="2">
        <v>4.5999999999999996</v>
      </c>
      <c r="W7" s="2">
        <v>3.4</v>
      </c>
      <c r="X7" s="2">
        <v>3.5</v>
      </c>
      <c r="Y7" s="2">
        <v>3</v>
      </c>
      <c r="Z7" s="2">
        <v>3.3</v>
      </c>
      <c r="AA7" s="2">
        <v>4.4000000000000004</v>
      </c>
      <c r="AB7" s="2">
        <v>2.8</v>
      </c>
      <c r="AC7" s="2">
        <v>3.3</v>
      </c>
      <c r="AD7" s="2">
        <v>4.7</v>
      </c>
      <c r="AE7" s="2">
        <v>5</v>
      </c>
      <c r="AF7" s="2">
        <v>3.8</v>
      </c>
      <c r="AG7" s="2">
        <v>3.1</v>
      </c>
      <c r="AH7" s="2">
        <v>2.8</v>
      </c>
      <c r="AI7" s="2">
        <v>4.5999999999999996</v>
      </c>
      <c r="AJ7" s="2">
        <v>3.7</v>
      </c>
      <c r="AK7" s="2">
        <v>4.5999999999999996</v>
      </c>
      <c r="AL7" s="2">
        <v>4.3</v>
      </c>
      <c r="AM7" s="2">
        <v>1</v>
      </c>
      <c r="AN7" s="2">
        <v>1</v>
      </c>
      <c r="AO7" s="2">
        <v>5</v>
      </c>
      <c r="AP7" s="2">
        <v>3.9</v>
      </c>
      <c r="AQ7" s="2">
        <v>4.0999999999999996</v>
      </c>
      <c r="AR7" s="2">
        <v>4</v>
      </c>
      <c r="AS7" s="2">
        <v>4.5</v>
      </c>
      <c r="AT7" s="2">
        <v>2.8</v>
      </c>
      <c r="AU7" s="2">
        <v>2</v>
      </c>
      <c r="AV7" s="2">
        <v>3</v>
      </c>
      <c r="AW7" s="2">
        <v>4</v>
      </c>
      <c r="AX7" s="2">
        <v>3.8</v>
      </c>
      <c r="AY7" s="2"/>
      <c r="AZ7" s="2"/>
    </row>
    <row r="8" spans="1:52" x14ac:dyDescent="0.2">
      <c r="A8" s="1">
        <v>45532</v>
      </c>
      <c r="B8" s="5">
        <f>_xlfn.DAYS(A8,$A$3)</f>
        <v>12</v>
      </c>
      <c r="C8">
        <v>6.2</v>
      </c>
      <c r="D8">
        <v>2.8</v>
      </c>
      <c r="E8">
        <v>3.7</v>
      </c>
      <c r="F8">
        <v>5</v>
      </c>
      <c r="G8">
        <v>3.7</v>
      </c>
      <c r="H8">
        <v>4.0999999999999996</v>
      </c>
      <c r="I8">
        <v>2</v>
      </c>
      <c r="J8">
        <v>2.5</v>
      </c>
      <c r="K8">
        <v>4.3</v>
      </c>
      <c r="L8">
        <v>5.0999999999999996</v>
      </c>
      <c r="M8">
        <v>3.8</v>
      </c>
      <c r="N8">
        <v>5.5</v>
      </c>
      <c r="O8">
        <v>4.5</v>
      </c>
      <c r="P8">
        <v>4.5</v>
      </c>
      <c r="Q8" s="2">
        <v>4.3</v>
      </c>
      <c r="R8" s="2">
        <v>4.4000000000000004</v>
      </c>
      <c r="S8" s="2">
        <v>4.5</v>
      </c>
      <c r="T8" s="2">
        <v>4.5</v>
      </c>
      <c r="U8" s="2">
        <v>4.3</v>
      </c>
      <c r="V8" s="2">
        <v>6.2</v>
      </c>
      <c r="W8" s="2">
        <v>3.8</v>
      </c>
      <c r="X8" s="2">
        <v>3.8</v>
      </c>
      <c r="Y8" s="2">
        <v>3.4</v>
      </c>
      <c r="Z8" s="2">
        <v>3.5</v>
      </c>
      <c r="AA8" s="2">
        <v>2.7</v>
      </c>
      <c r="AB8" s="2">
        <v>5.6</v>
      </c>
      <c r="AC8" s="2">
        <v>4.2</v>
      </c>
      <c r="AD8" s="2">
        <v>5.0999999999999996</v>
      </c>
      <c r="AE8" s="2">
        <v>4</v>
      </c>
      <c r="AF8" s="2">
        <v>5</v>
      </c>
      <c r="AG8" s="2">
        <v>5.7</v>
      </c>
      <c r="AH8" s="2">
        <v>3.3</v>
      </c>
      <c r="AI8" s="2">
        <v>8</v>
      </c>
      <c r="AJ8" s="2">
        <v>3.5</v>
      </c>
      <c r="AK8" s="2">
        <v>5.4</v>
      </c>
      <c r="AL8" s="2">
        <v>4.0999999999999996</v>
      </c>
      <c r="AM8" s="2">
        <v>2</v>
      </c>
      <c r="AN8" s="2">
        <v>2</v>
      </c>
      <c r="AO8" s="2">
        <v>4.5999999999999996</v>
      </c>
      <c r="AP8" s="2">
        <v>4.8</v>
      </c>
      <c r="AQ8" s="2">
        <v>4.5</v>
      </c>
      <c r="AR8" s="2">
        <v>4</v>
      </c>
      <c r="AS8" s="2">
        <v>4</v>
      </c>
      <c r="AT8" s="2">
        <v>4.3</v>
      </c>
      <c r="AU8" s="2">
        <v>6</v>
      </c>
      <c r="AV8" s="2">
        <v>3.6</v>
      </c>
      <c r="AW8" s="2">
        <v>5.5</v>
      </c>
      <c r="AX8" s="2">
        <v>4</v>
      </c>
      <c r="AY8" s="2"/>
      <c r="AZ8" s="2"/>
    </row>
    <row r="9" spans="1:52" x14ac:dyDescent="0.2">
      <c r="A9" s="1">
        <v>45534</v>
      </c>
      <c r="B9" s="5">
        <f t="shared" si="0"/>
        <v>14</v>
      </c>
      <c r="C9">
        <v>5.0999999999999996</v>
      </c>
      <c r="D9">
        <v>3.3</v>
      </c>
      <c r="E9">
        <v>5.2</v>
      </c>
      <c r="F9">
        <v>3.4</v>
      </c>
      <c r="G9">
        <v>4.2</v>
      </c>
      <c r="H9">
        <v>4.0999999999999996</v>
      </c>
      <c r="I9">
        <v>2</v>
      </c>
      <c r="J9">
        <v>3</v>
      </c>
      <c r="K9">
        <v>5.2</v>
      </c>
      <c r="L9">
        <v>5</v>
      </c>
      <c r="M9">
        <v>4.3</v>
      </c>
      <c r="N9">
        <v>4.5999999999999996</v>
      </c>
      <c r="O9">
        <v>4.5999999999999996</v>
      </c>
      <c r="P9">
        <v>5.2</v>
      </c>
      <c r="Q9" s="2">
        <v>4.4000000000000004</v>
      </c>
      <c r="R9" s="2">
        <v>5</v>
      </c>
      <c r="S9" s="2">
        <v>5</v>
      </c>
      <c r="T9" s="2">
        <v>4.5999999999999996</v>
      </c>
      <c r="U9" s="2">
        <v>4.5999999999999996</v>
      </c>
      <c r="V9" s="2">
        <v>6.6</v>
      </c>
      <c r="W9" s="2">
        <v>4.4000000000000004</v>
      </c>
      <c r="X9" s="2">
        <v>3.4</v>
      </c>
      <c r="Y9" s="2">
        <v>3.6</v>
      </c>
      <c r="Z9" s="2">
        <v>4.4000000000000004</v>
      </c>
      <c r="AA9" s="2">
        <v>5.3</v>
      </c>
      <c r="AB9" s="2">
        <v>3.1</v>
      </c>
      <c r="AC9" s="2">
        <v>5.4</v>
      </c>
      <c r="AD9" s="2">
        <v>6.1</v>
      </c>
      <c r="AE9" s="2">
        <v>5.3</v>
      </c>
      <c r="AF9" s="2">
        <v>4.5999999999999996</v>
      </c>
      <c r="AG9" s="2">
        <v>6</v>
      </c>
      <c r="AH9" s="2">
        <v>3.3</v>
      </c>
      <c r="AI9" s="2">
        <v>6</v>
      </c>
      <c r="AJ9" s="2">
        <v>3.1</v>
      </c>
      <c r="AK9" s="2">
        <v>6.1</v>
      </c>
      <c r="AL9" s="2">
        <v>4</v>
      </c>
      <c r="AM9" s="2">
        <v>2</v>
      </c>
      <c r="AN9" s="2">
        <v>2</v>
      </c>
      <c r="AO9" s="2">
        <v>5.2</v>
      </c>
      <c r="AP9" s="2">
        <v>4.7</v>
      </c>
      <c r="AQ9" s="2">
        <v>4.3</v>
      </c>
      <c r="AR9" s="2">
        <v>4.4000000000000004</v>
      </c>
      <c r="AS9" s="2">
        <v>4.5999999999999996</v>
      </c>
      <c r="AT9" s="2">
        <v>4</v>
      </c>
      <c r="AU9" s="2">
        <v>6.6</v>
      </c>
      <c r="AV9" s="2">
        <v>3.5</v>
      </c>
      <c r="AW9" s="2">
        <v>5.6</v>
      </c>
      <c r="AX9" s="2">
        <v>4.7</v>
      </c>
      <c r="AY9" s="2"/>
      <c r="AZ9" s="2"/>
    </row>
    <row r="10" spans="1:52" x14ac:dyDescent="0.2">
      <c r="A10" s="1">
        <v>45537</v>
      </c>
      <c r="B10" s="5">
        <f>_xlfn.DAYS(A10,$A$3)</f>
        <v>17</v>
      </c>
      <c r="C10">
        <v>7.2</v>
      </c>
      <c r="D10">
        <v>4.8</v>
      </c>
      <c r="E10">
        <v>4.3</v>
      </c>
      <c r="F10">
        <v>5.5</v>
      </c>
      <c r="G10">
        <v>4.8</v>
      </c>
      <c r="H10">
        <v>4.4000000000000004</v>
      </c>
      <c r="I10">
        <v>3.9</v>
      </c>
      <c r="J10">
        <v>3.5</v>
      </c>
      <c r="K10">
        <v>5.4</v>
      </c>
      <c r="L10">
        <v>4.8</v>
      </c>
      <c r="M10">
        <v>4.8</v>
      </c>
      <c r="N10">
        <v>6.8</v>
      </c>
      <c r="O10">
        <v>4.4000000000000004</v>
      </c>
      <c r="P10">
        <v>5.4</v>
      </c>
      <c r="Q10" s="2">
        <v>4.3</v>
      </c>
      <c r="R10" s="2">
        <v>6.8</v>
      </c>
      <c r="S10" s="2">
        <v>4.4000000000000004</v>
      </c>
      <c r="T10" s="2">
        <v>4.2</v>
      </c>
      <c r="U10" s="2">
        <v>4.9000000000000004</v>
      </c>
      <c r="V10" s="2">
        <v>6.6</v>
      </c>
      <c r="W10" s="2">
        <v>5</v>
      </c>
      <c r="X10" s="2">
        <v>5.2</v>
      </c>
      <c r="Y10" s="2">
        <v>5.3</v>
      </c>
      <c r="Z10" s="2">
        <v>4.0999999999999996</v>
      </c>
      <c r="AA10" s="2">
        <v>5.2</v>
      </c>
      <c r="AB10" s="2">
        <v>4.5</v>
      </c>
      <c r="AC10" s="2">
        <v>5.3</v>
      </c>
      <c r="AD10" s="2">
        <v>6.5</v>
      </c>
      <c r="AE10" s="2">
        <v>6</v>
      </c>
      <c r="AF10" s="2">
        <v>5.0999999999999996</v>
      </c>
      <c r="AG10" s="2">
        <v>5.6</v>
      </c>
      <c r="AH10" s="2">
        <v>4.3</v>
      </c>
      <c r="AI10" s="2">
        <v>7.7</v>
      </c>
      <c r="AJ10" s="2">
        <v>5.3</v>
      </c>
      <c r="AK10" s="2">
        <v>6.8</v>
      </c>
      <c r="AL10" s="2">
        <v>4.5999999999999996</v>
      </c>
      <c r="AM10" s="2">
        <v>2</v>
      </c>
      <c r="AN10" s="2">
        <v>2</v>
      </c>
      <c r="AO10" s="2">
        <v>4.3</v>
      </c>
      <c r="AP10" s="2">
        <v>5.9</v>
      </c>
      <c r="AQ10" s="2">
        <v>4.5</v>
      </c>
      <c r="AR10" s="2">
        <v>5.5</v>
      </c>
      <c r="AS10" s="2">
        <v>4.8</v>
      </c>
      <c r="AT10" s="2">
        <v>6.1</v>
      </c>
      <c r="AU10" s="2">
        <v>7</v>
      </c>
      <c r="AV10" s="2">
        <v>4.2</v>
      </c>
      <c r="AW10" s="2">
        <v>7.1</v>
      </c>
      <c r="AX10" s="2">
        <v>4.7</v>
      </c>
      <c r="AY10" s="2"/>
      <c r="AZ10" s="2"/>
    </row>
    <row r="11" spans="1:52" x14ac:dyDescent="0.2">
      <c r="A11" s="1">
        <v>45539</v>
      </c>
      <c r="B11" s="5">
        <f t="shared" ref="B11:B17" si="1">_xlfn.DAYS(A11,$A$3)</f>
        <v>19</v>
      </c>
      <c r="C11">
        <v>4.8</v>
      </c>
      <c r="D11">
        <v>8.1999999999999993</v>
      </c>
      <c r="E11">
        <v>6.5</v>
      </c>
      <c r="F11">
        <v>4</v>
      </c>
      <c r="G11">
        <v>4.7</v>
      </c>
      <c r="H11">
        <v>7</v>
      </c>
      <c r="I11">
        <v>2.7</v>
      </c>
      <c r="J11">
        <v>2.5</v>
      </c>
      <c r="K11">
        <v>5.9</v>
      </c>
      <c r="L11">
        <v>4.3</v>
      </c>
      <c r="M11">
        <v>4</v>
      </c>
      <c r="N11">
        <v>5.2</v>
      </c>
      <c r="O11">
        <v>4</v>
      </c>
      <c r="P11">
        <v>6.5</v>
      </c>
      <c r="Q11" s="2">
        <v>4</v>
      </c>
      <c r="R11" s="2">
        <v>5.6</v>
      </c>
      <c r="S11" s="2">
        <v>5</v>
      </c>
      <c r="T11" s="2">
        <v>4.3</v>
      </c>
      <c r="U11" s="2">
        <v>4.3</v>
      </c>
      <c r="V11" s="2">
        <v>7.3</v>
      </c>
      <c r="W11" s="2">
        <v>5.3</v>
      </c>
      <c r="X11" s="2">
        <v>6.3</v>
      </c>
      <c r="Y11" s="2">
        <v>5.2</v>
      </c>
      <c r="Z11" s="2">
        <v>5.2</v>
      </c>
      <c r="AA11" s="2">
        <v>4.7</v>
      </c>
      <c r="AB11" s="2">
        <v>7</v>
      </c>
      <c r="AC11" s="2">
        <v>4.8</v>
      </c>
      <c r="AD11" s="2">
        <v>3.4</v>
      </c>
      <c r="AE11" s="2">
        <v>4.9000000000000004</v>
      </c>
      <c r="AF11" s="2">
        <v>7</v>
      </c>
      <c r="AG11" s="2">
        <v>6</v>
      </c>
      <c r="AH11" s="2">
        <v>4.2</v>
      </c>
      <c r="AI11" s="2">
        <v>8.3000000000000007</v>
      </c>
      <c r="AJ11" s="2">
        <v>5.3</v>
      </c>
      <c r="AK11" s="2">
        <v>4.8</v>
      </c>
      <c r="AL11" s="2">
        <v>7</v>
      </c>
      <c r="AM11" s="2">
        <v>2</v>
      </c>
      <c r="AN11" s="2">
        <v>2</v>
      </c>
      <c r="AO11" s="2">
        <v>4.2</v>
      </c>
      <c r="AP11" s="2">
        <v>5.5</v>
      </c>
      <c r="AQ11" s="2">
        <v>4.5</v>
      </c>
      <c r="AR11" s="2">
        <v>4.2</v>
      </c>
      <c r="AS11" s="2">
        <v>4.9000000000000004</v>
      </c>
      <c r="AT11" s="2">
        <v>5.4</v>
      </c>
      <c r="AU11" s="2">
        <v>5</v>
      </c>
      <c r="AV11" s="2">
        <v>7.5</v>
      </c>
      <c r="AW11" s="2">
        <v>7.4</v>
      </c>
      <c r="AX11" s="2">
        <v>5.0999999999999996</v>
      </c>
      <c r="AY11" s="2"/>
      <c r="AZ11" s="2"/>
    </row>
    <row r="12" spans="1:52" x14ac:dyDescent="0.2">
      <c r="A12" s="1">
        <v>45541</v>
      </c>
      <c r="B12" s="5">
        <f t="shared" si="1"/>
        <v>21</v>
      </c>
      <c r="C12">
        <v>11.8</v>
      </c>
      <c r="D12">
        <v>4</v>
      </c>
      <c r="E12">
        <v>5</v>
      </c>
      <c r="F12">
        <v>5.3</v>
      </c>
      <c r="G12">
        <v>4.8</v>
      </c>
      <c r="H12">
        <v>6.2</v>
      </c>
      <c r="I12">
        <v>2.6</v>
      </c>
      <c r="J12">
        <v>2.9</v>
      </c>
      <c r="K12">
        <v>5.7</v>
      </c>
      <c r="L12">
        <v>4.9000000000000004</v>
      </c>
      <c r="M12">
        <v>3.4</v>
      </c>
      <c r="N12">
        <v>5</v>
      </c>
      <c r="O12">
        <v>4.9000000000000004</v>
      </c>
      <c r="P12">
        <v>5.5</v>
      </c>
      <c r="Q12" s="2">
        <v>4.3</v>
      </c>
      <c r="R12" s="2">
        <v>5.3</v>
      </c>
      <c r="S12" s="2">
        <v>4.6900000000000004</v>
      </c>
      <c r="T12" s="2">
        <v>4.7</v>
      </c>
      <c r="U12" s="2">
        <v>5.5</v>
      </c>
      <c r="V12" s="2">
        <v>6.3</v>
      </c>
      <c r="W12" s="2">
        <v>6.3</v>
      </c>
      <c r="X12" s="2">
        <v>5.3</v>
      </c>
      <c r="Y12" s="2">
        <v>4.9000000000000004</v>
      </c>
      <c r="Z12" s="2">
        <v>4.5999999999999996</v>
      </c>
      <c r="AA12" s="2">
        <v>5.2</v>
      </c>
      <c r="AB12" s="2">
        <v>5.8</v>
      </c>
      <c r="AC12" s="2">
        <v>5.2</v>
      </c>
      <c r="AD12" s="2">
        <v>6.4</v>
      </c>
      <c r="AE12" s="2">
        <v>5.0999999999999996</v>
      </c>
      <c r="AF12" s="2">
        <v>6.4</v>
      </c>
      <c r="AG12" s="2">
        <v>5.8</v>
      </c>
      <c r="AH12" s="2">
        <v>5</v>
      </c>
      <c r="AI12" s="2">
        <v>7.8</v>
      </c>
      <c r="AJ12" s="2">
        <v>6.1</v>
      </c>
      <c r="AK12" s="2">
        <v>8.6</v>
      </c>
      <c r="AL12" s="2">
        <v>4</v>
      </c>
      <c r="AM12" s="2">
        <v>3</v>
      </c>
      <c r="AN12" s="2">
        <v>5.5</v>
      </c>
      <c r="AO12" s="2">
        <v>4.5</v>
      </c>
      <c r="AP12" s="2">
        <v>6.2</v>
      </c>
      <c r="AQ12" s="2">
        <v>5.2</v>
      </c>
      <c r="AR12" s="2">
        <v>5.2</v>
      </c>
      <c r="AS12" s="2">
        <v>4.5</v>
      </c>
      <c r="AT12" s="2">
        <v>7.6</v>
      </c>
      <c r="AU12" s="2">
        <v>10.1</v>
      </c>
      <c r="AV12" s="2">
        <v>4.5</v>
      </c>
      <c r="AW12" s="2">
        <v>6.8</v>
      </c>
      <c r="AX12" s="2">
        <v>5</v>
      </c>
      <c r="AY12" s="2"/>
      <c r="AZ12" s="2"/>
    </row>
    <row r="13" spans="1:52" x14ac:dyDescent="0.2">
      <c r="A13" s="1">
        <v>45544</v>
      </c>
      <c r="B13" s="5">
        <f t="shared" si="1"/>
        <v>24</v>
      </c>
      <c r="C13">
        <v>3.9</v>
      </c>
      <c r="D13">
        <v>11.8</v>
      </c>
      <c r="E13">
        <v>4.0999999999999996</v>
      </c>
      <c r="F13">
        <v>5.7</v>
      </c>
      <c r="G13">
        <v>3.5</v>
      </c>
      <c r="H13">
        <v>4</v>
      </c>
      <c r="I13">
        <v>3.9</v>
      </c>
      <c r="J13">
        <v>5.4</v>
      </c>
      <c r="K13">
        <v>5.5</v>
      </c>
      <c r="L13">
        <v>4.5</v>
      </c>
      <c r="M13" s="2">
        <v>3.4</v>
      </c>
      <c r="N13" s="2">
        <v>4.7</v>
      </c>
      <c r="O13">
        <v>4.0999999999999996</v>
      </c>
      <c r="P13">
        <v>4.7</v>
      </c>
      <c r="Q13" s="2">
        <v>4</v>
      </c>
      <c r="R13" s="2">
        <v>5.3</v>
      </c>
      <c r="S13" s="2">
        <v>2.8</v>
      </c>
      <c r="T13" s="2">
        <v>2.4</v>
      </c>
      <c r="U13" s="2">
        <v>5.2</v>
      </c>
      <c r="V13" s="2">
        <v>5</v>
      </c>
      <c r="W13" s="2">
        <v>5.2</v>
      </c>
      <c r="X13" s="2">
        <v>5.9</v>
      </c>
      <c r="Y13" s="2">
        <v>2.5</v>
      </c>
      <c r="Z13" s="2">
        <v>5.8</v>
      </c>
      <c r="AA13" s="2">
        <v>4</v>
      </c>
      <c r="AB13" s="2">
        <v>6.2</v>
      </c>
      <c r="AC13" s="2">
        <v>6.4</v>
      </c>
      <c r="AD13" s="2">
        <v>7.9</v>
      </c>
      <c r="AE13" s="2">
        <v>5.4</v>
      </c>
      <c r="AF13" s="2">
        <v>6.4</v>
      </c>
      <c r="AG13" s="2">
        <v>4.8</v>
      </c>
      <c r="AH13" s="2">
        <v>4.4000000000000004</v>
      </c>
      <c r="AI13" s="2">
        <v>4.5</v>
      </c>
      <c r="AJ13" s="2">
        <v>7.1</v>
      </c>
      <c r="AK13" s="2">
        <v>6.9</v>
      </c>
      <c r="AL13" s="2">
        <v>4.9000000000000004</v>
      </c>
      <c r="AM13" s="2">
        <v>4.4000000000000004</v>
      </c>
      <c r="AN13" s="2">
        <v>6.4</v>
      </c>
      <c r="AO13" s="2">
        <v>5.3</v>
      </c>
      <c r="AP13" s="2">
        <v>5.7</v>
      </c>
      <c r="AQ13" s="2">
        <v>5</v>
      </c>
      <c r="AR13" s="2">
        <v>5.6</v>
      </c>
      <c r="AS13" s="2">
        <v>5.4</v>
      </c>
      <c r="AT13" s="2">
        <v>6.1</v>
      </c>
      <c r="AU13" s="2">
        <v>9.6999999999999993</v>
      </c>
      <c r="AV13" s="2">
        <v>4.4000000000000004</v>
      </c>
      <c r="AW13" s="2">
        <v>7.5</v>
      </c>
      <c r="AX13" s="2">
        <v>5.2</v>
      </c>
      <c r="AY13" s="2"/>
      <c r="AZ13" s="2"/>
    </row>
    <row r="14" spans="1:52" x14ac:dyDescent="0.2">
      <c r="A14" s="1">
        <v>45546</v>
      </c>
      <c r="B14" s="5">
        <f t="shared" si="1"/>
        <v>26</v>
      </c>
      <c r="C14" s="3">
        <v>12.8</v>
      </c>
      <c r="D14" s="3">
        <v>4.2</v>
      </c>
      <c r="E14">
        <v>4.4000000000000004</v>
      </c>
      <c r="F14">
        <v>4.8</v>
      </c>
      <c r="G14">
        <v>0</v>
      </c>
      <c r="H14">
        <v>0</v>
      </c>
      <c r="I14">
        <v>3</v>
      </c>
      <c r="J14">
        <v>3.8</v>
      </c>
      <c r="K14">
        <v>3.7</v>
      </c>
      <c r="L14">
        <v>5.2</v>
      </c>
      <c r="M14" s="2">
        <v>3.8</v>
      </c>
      <c r="N14" s="2">
        <v>4.7</v>
      </c>
      <c r="O14">
        <v>4</v>
      </c>
      <c r="P14">
        <v>4.2</v>
      </c>
      <c r="Q14" s="2">
        <v>4.2</v>
      </c>
      <c r="R14" s="2">
        <v>5.9</v>
      </c>
      <c r="S14" s="2">
        <v>2.4</v>
      </c>
      <c r="T14" s="2">
        <v>3</v>
      </c>
      <c r="U14" s="2">
        <v>4.4000000000000004</v>
      </c>
      <c r="V14" s="2">
        <v>5.5</v>
      </c>
      <c r="W14" s="2">
        <v>8.1999999999999993</v>
      </c>
      <c r="X14" s="2">
        <v>9.4</v>
      </c>
      <c r="Y14" s="2">
        <v>6</v>
      </c>
      <c r="Z14" s="2">
        <v>6.2</v>
      </c>
      <c r="AA14" s="2">
        <v>5.3</v>
      </c>
      <c r="AB14" s="2">
        <v>7.2</v>
      </c>
      <c r="AC14" s="2">
        <v>5.4</v>
      </c>
      <c r="AD14" s="2">
        <v>6.8</v>
      </c>
      <c r="AE14" s="2">
        <v>5</v>
      </c>
      <c r="AF14" s="2">
        <v>7</v>
      </c>
      <c r="AG14" s="2">
        <v>4.7</v>
      </c>
      <c r="AH14" s="2">
        <v>5</v>
      </c>
      <c r="AI14" s="2">
        <v>4.8</v>
      </c>
      <c r="AJ14" s="2">
        <v>7.7</v>
      </c>
      <c r="AK14" s="2">
        <v>4.3</v>
      </c>
      <c r="AL14" s="2">
        <v>4.3</v>
      </c>
      <c r="AM14" s="2">
        <v>4.2</v>
      </c>
      <c r="AN14" s="2">
        <v>6</v>
      </c>
      <c r="AO14" s="2">
        <v>5.5</v>
      </c>
      <c r="AP14" s="2">
        <v>6.8</v>
      </c>
      <c r="AQ14" s="2" t="s">
        <v>15</v>
      </c>
      <c r="AR14" s="2"/>
      <c r="AS14" s="2">
        <v>5.9</v>
      </c>
      <c r="AT14" s="2">
        <v>7</v>
      </c>
      <c r="AU14" s="2">
        <v>11.9</v>
      </c>
      <c r="AV14" s="2">
        <v>5.2</v>
      </c>
      <c r="AW14" s="2">
        <v>6.7</v>
      </c>
      <c r="AX14" s="2">
        <v>9.6999999999999993</v>
      </c>
      <c r="AY14" s="2"/>
      <c r="AZ14" s="2"/>
    </row>
    <row r="15" spans="1:52" x14ac:dyDescent="0.2">
      <c r="A15" s="1">
        <v>45548</v>
      </c>
      <c r="B15" s="5">
        <f t="shared" si="1"/>
        <v>28</v>
      </c>
      <c r="C15" s="3">
        <v>12.8</v>
      </c>
      <c r="D15" s="3">
        <v>4.5</v>
      </c>
      <c r="E15">
        <v>4.9000000000000004</v>
      </c>
      <c r="F15">
        <v>4.2</v>
      </c>
      <c r="G15">
        <v>0</v>
      </c>
      <c r="H15">
        <v>0</v>
      </c>
      <c r="I15">
        <v>4</v>
      </c>
      <c r="J15">
        <v>3.4</v>
      </c>
      <c r="K15">
        <v>3.5</v>
      </c>
      <c r="L15">
        <v>5.6</v>
      </c>
      <c r="M15" s="2">
        <v>3.8</v>
      </c>
      <c r="N15" s="2">
        <v>4.0999999999999996</v>
      </c>
      <c r="O15">
        <v>4.8</v>
      </c>
      <c r="P15">
        <v>4.2</v>
      </c>
      <c r="Q15" s="2">
        <v>5.3</v>
      </c>
      <c r="R15" s="2">
        <v>4.7</v>
      </c>
      <c r="S15" s="2">
        <v>2.5</v>
      </c>
      <c r="T15" s="2">
        <v>2.7</v>
      </c>
      <c r="U15" s="2">
        <v>6.3</v>
      </c>
      <c r="V15" s="2">
        <v>4.9000000000000004</v>
      </c>
      <c r="W15" s="2">
        <v>8.3000000000000007</v>
      </c>
      <c r="X15" s="2">
        <v>7.6</v>
      </c>
      <c r="Y15" s="2" t="s">
        <v>13</v>
      </c>
      <c r="Z15" s="2"/>
      <c r="AA15" s="2">
        <v>7.3</v>
      </c>
      <c r="AB15" s="2">
        <v>6</v>
      </c>
      <c r="AC15" s="2">
        <v>5.4</v>
      </c>
      <c r="AD15" s="2">
        <v>6.4</v>
      </c>
      <c r="AE15" s="2">
        <v>5.3</v>
      </c>
      <c r="AF15" s="2">
        <v>6.4</v>
      </c>
      <c r="AG15" s="2">
        <v>5.4</v>
      </c>
      <c r="AH15" s="2">
        <v>5.2</v>
      </c>
      <c r="AI15" s="2">
        <v>4.8</v>
      </c>
      <c r="AJ15" s="2">
        <v>6.5</v>
      </c>
      <c r="AK15" s="2">
        <v>4.0999999999999996</v>
      </c>
      <c r="AL15" s="2">
        <v>3.9</v>
      </c>
      <c r="AM15" s="2">
        <v>4.0999999999999996</v>
      </c>
      <c r="AN15" s="2">
        <v>5.8</v>
      </c>
      <c r="AO15" s="2">
        <v>6.2</v>
      </c>
      <c r="AP15" s="2">
        <v>5.2</v>
      </c>
      <c r="AQ15" s="2"/>
      <c r="AR15" s="2"/>
      <c r="AS15" s="2">
        <v>5.7</v>
      </c>
      <c r="AT15" s="2">
        <v>7.3</v>
      </c>
      <c r="AU15" s="2">
        <v>9.1999999999999993</v>
      </c>
      <c r="AV15" s="2">
        <v>5.0999999999999996</v>
      </c>
      <c r="AW15" s="2">
        <v>9.4</v>
      </c>
      <c r="AX15" s="2">
        <v>6.5</v>
      </c>
      <c r="AY15" s="2"/>
      <c r="AZ15" s="2"/>
    </row>
    <row r="16" spans="1:52" x14ac:dyDescent="0.2">
      <c r="A16" s="1">
        <v>45551</v>
      </c>
      <c r="B16" s="5">
        <f t="shared" si="1"/>
        <v>31</v>
      </c>
      <c r="C16">
        <v>12.8</v>
      </c>
      <c r="D16">
        <v>3.9</v>
      </c>
      <c r="E16">
        <v>4.5</v>
      </c>
      <c r="F16">
        <v>4.5</v>
      </c>
      <c r="G16">
        <v>0</v>
      </c>
      <c r="H16">
        <v>0</v>
      </c>
      <c r="I16">
        <v>5.2</v>
      </c>
      <c r="J16">
        <v>3</v>
      </c>
      <c r="K16">
        <v>3.7</v>
      </c>
      <c r="L16">
        <v>4.4000000000000004</v>
      </c>
      <c r="M16" s="2">
        <v>4</v>
      </c>
      <c r="N16" s="2">
        <v>4.4000000000000004</v>
      </c>
      <c r="O16">
        <v>5.5</v>
      </c>
      <c r="P16">
        <v>5.6</v>
      </c>
      <c r="Q16" s="2">
        <v>6.5</v>
      </c>
      <c r="R16" s="2">
        <v>4.5</v>
      </c>
      <c r="S16" s="2">
        <v>2.5</v>
      </c>
      <c r="T16" s="2">
        <v>3.5</v>
      </c>
      <c r="U16" s="2">
        <v>6.21</v>
      </c>
      <c r="V16" s="2">
        <v>5.5</v>
      </c>
      <c r="W16" s="2">
        <v>7.7</v>
      </c>
      <c r="X16" s="2">
        <v>8.1999999999999993</v>
      </c>
      <c r="Y16" s="2" t="s">
        <v>14</v>
      </c>
      <c r="Z16" s="2"/>
      <c r="AA16" s="2">
        <v>8.5</v>
      </c>
      <c r="AB16" s="2">
        <v>5.5</v>
      </c>
      <c r="AC16" s="2">
        <v>7.7</v>
      </c>
      <c r="AD16" s="2">
        <v>8.1999999999999993</v>
      </c>
      <c r="AE16" s="2">
        <v>5.5</v>
      </c>
      <c r="AF16" s="2">
        <v>6.4</v>
      </c>
      <c r="AG16" s="2">
        <v>5.4</v>
      </c>
      <c r="AH16" s="2">
        <v>5.5</v>
      </c>
      <c r="AI16" s="2">
        <v>5.5</v>
      </c>
      <c r="AJ16" s="2">
        <v>8.1</v>
      </c>
      <c r="AK16" s="2">
        <v>4.4000000000000004</v>
      </c>
      <c r="AL16" s="2">
        <v>5</v>
      </c>
      <c r="AM16" s="2">
        <v>5</v>
      </c>
      <c r="AN16" s="2">
        <v>7.1</v>
      </c>
      <c r="AO16" s="2">
        <v>6.3</v>
      </c>
      <c r="AP16" s="2">
        <v>6.7</v>
      </c>
      <c r="AQ16" s="2"/>
      <c r="AR16" s="2"/>
      <c r="AS16" s="2">
        <v>5</v>
      </c>
      <c r="AT16" s="2">
        <v>5.4</v>
      </c>
      <c r="AU16" s="2">
        <v>9.5</v>
      </c>
      <c r="AV16" s="2">
        <v>4.3</v>
      </c>
      <c r="AW16" s="2">
        <v>10.4</v>
      </c>
      <c r="AX16" s="2">
        <v>6.6</v>
      </c>
      <c r="AY16" s="2"/>
      <c r="AZ16" s="2"/>
    </row>
    <row r="17" spans="1:52" x14ac:dyDescent="0.2">
      <c r="A17" s="1">
        <v>45553</v>
      </c>
      <c r="B17" s="5">
        <f t="shared" si="1"/>
        <v>33</v>
      </c>
      <c r="C17">
        <v>13.1</v>
      </c>
      <c r="D17">
        <v>4.4000000000000004</v>
      </c>
      <c r="E17">
        <v>4.5999999999999996</v>
      </c>
      <c r="F17">
        <v>4.8</v>
      </c>
      <c r="G17">
        <v>0</v>
      </c>
      <c r="H17">
        <v>0</v>
      </c>
      <c r="I17">
        <v>5</v>
      </c>
      <c r="J17">
        <v>3.5</v>
      </c>
      <c r="K17">
        <v>3.2</v>
      </c>
      <c r="L17">
        <v>4.5</v>
      </c>
      <c r="M17" s="2">
        <v>4.3</v>
      </c>
      <c r="N17" s="2">
        <v>4.7</v>
      </c>
      <c r="O17" s="2">
        <v>5.5</v>
      </c>
      <c r="P17" s="2">
        <v>5.5</v>
      </c>
      <c r="Q17" s="2">
        <v>5.5</v>
      </c>
      <c r="R17" s="2">
        <v>3.5</v>
      </c>
      <c r="S17" s="2">
        <v>3.1</v>
      </c>
      <c r="T17" s="2">
        <v>3.7</v>
      </c>
      <c r="U17" s="2">
        <v>6.1</v>
      </c>
      <c r="V17" s="2">
        <v>4.5</v>
      </c>
      <c r="W17" s="2" t="s">
        <v>12</v>
      </c>
      <c r="X17" s="2"/>
      <c r="Y17" s="2"/>
      <c r="Z17" s="2"/>
      <c r="AA17" s="2">
        <v>9</v>
      </c>
      <c r="AB17" s="2">
        <v>5.6</v>
      </c>
      <c r="AC17" s="2">
        <v>8.1999999999999993</v>
      </c>
      <c r="AD17" s="2">
        <v>8.25</v>
      </c>
      <c r="AE17" s="2">
        <v>6.4</v>
      </c>
      <c r="AF17" s="2">
        <v>8.5</v>
      </c>
      <c r="AG17" s="2">
        <v>5.4</v>
      </c>
      <c r="AH17" s="2">
        <v>6.4</v>
      </c>
      <c r="AI17" s="2">
        <v>5</v>
      </c>
      <c r="AJ17" s="2">
        <v>8.5</v>
      </c>
      <c r="AK17" s="2">
        <v>5.5</v>
      </c>
      <c r="AL17" s="2">
        <v>6.4</v>
      </c>
      <c r="AM17" s="2">
        <v>3.5</v>
      </c>
      <c r="AN17" s="2">
        <v>6</v>
      </c>
      <c r="AO17" s="2">
        <v>6.1</v>
      </c>
      <c r="AP17" s="2">
        <v>7</v>
      </c>
      <c r="AS17" s="2">
        <v>3</v>
      </c>
      <c r="AT17" s="2">
        <v>6.5</v>
      </c>
      <c r="AU17" s="2">
        <v>12.6</v>
      </c>
      <c r="AV17" s="2">
        <v>4.4000000000000004</v>
      </c>
      <c r="AW17" s="2">
        <v>10.9</v>
      </c>
      <c r="AX17" s="2">
        <v>7.8</v>
      </c>
      <c r="AY17" s="2"/>
      <c r="AZ17" s="2"/>
    </row>
    <row r="18" spans="1:52" x14ac:dyDescent="0.2">
      <c r="A18" s="1">
        <v>45555</v>
      </c>
      <c r="B18" s="5">
        <f t="shared" ref="B18:B29" si="2">_xlfn.DAYS(A18,$A$3)</f>
        <v>35</v>
      </c>
      <c r="C18">
        <v>12.5</v>
      </c>
      <c r="D18">
        <v>5</v>
      </c>
      <c r="E18">
        <v>4.3</v>
      </c>
      <c r="F18">
        <v>5.2</v>
      </c>
      <c r="G18">
        <v>0</v>
      </c>
      <c r="H18">
        <v>0</v>
      </c>
      <c r="I18">
        <v>3.2</v>
      </c>
      <c r="J18">
        <v>3.2</v>
      </c>
      <c r="K18">
        <v>3.5</v>
      </c>
      <c r="L18">
        <v>4.3</v>
      </c>
      <c r="M18" s="2">
        <v>4.4000000000000004</v>
      </c>
      <c r="N18" s="2">
        <v>4.5999999999999996</v>
      </c>
      <c r="O18" s="2">
        <v>6.2</v>
      </c>
      <c r="P18" s="2">
        <v>5.6</v>
      </c>
      <c r="Q18" s="2">
        <v>4.4000000000000004</v>
      </c>
      <c r="R18" s="2">
        <v>6.5</v>
      </c>
      <c r="S18" s="2">
        <v>3.4</v>
      </c>
      <c r="T18" s="2">
        <v>4</v>
      </c>
      <c r="U18" s="2">
        <v>6.4</v>
      </c>
      <c r="V18" s="2">
        <v>4.5999999999999996</v>
      </c>
      <c r="W18" s="2"/>
      <c r="X18" s="2"/>
      <c r="Y18" s="2"/>
      <c r="Z18" s="2"/>
      <c r="AA18" s="2">
        <v>9.5</v>
      </c>
      <c r="AB18" s="2">
        <v>7.2</v>
      </c>
      <c r="AC18" s="2">
        <v>8</v>
      </c>
      <c r="AD18" s="2">
        <v>8.1</v>
      </c>
      <c r="AE18" s="2">
        <v>6.5</v>
      </c>
      <c r="AF18" s="2">
        <v>7.9</v>
      </c>
      <c r="AG18" s="2">
        <v>5.2</v>
      </c>
      <c r="AH18" s="2">
        <v>7.5</v>
      </c>
      <c r="AI18" s="2">
        <v>6.9</v>
      </c>
      <c r="AJ18" s="2">
        <v>8.3000000000000007</v>
      </c>
      <c r="AK18" s="2">
        <v>6</v>
      </c>
      <c r="AL18" s="2">
        <v>7.5</v>
      </c>
      <c r="AM18" s="2">
        <v>3.4</v>
      </c>
      <c r="AN18" s="2">
        <v>6</v>
      </c>
      <c r="AO18" s="2">
        <v>6.4</v>
      </c>
      <c r="AP18" s="2">
        <v>6.9</v>
      </c>
      <c r="AS18" s="2">
        <v>5.9</v>
      </c>
      <c r="AT18" s="2">
        <v>6.9</v>
      </c>
      <c r="AU18" s="2">
        <v>12.1</v>
      </c>
      <c r="AV18" s="2">
        <v>4.5999999999999996</v>
      </c>
      <c r="AW18" s="2">
        <v>10.4</v>
      </c>
      <c r="AX18" s="2">
        <v>8.3000000000000007</v>
      </c>
      <c r="AY18" s="2"/>
      <c r="AZ18" s="2"/>
    </row>
    <row r="19" spans="1:52" x14ac:dyDescent="0.2">
      <c r="A19" s="1">
        <v>45558</v>
      </c>
      <c r="B19" s="5">
        <f>_xlfn.DAYS(A19,$A$3)</f>
        <v>38</v>
      </c>
      <c r="C19">
        <v>12</v>
      </c>
      <c r="D19">
        <v>5</v>
      </c>
      <c r="E19">
        <v>5.4</v>
      </c>
      <c r="F19">
        <v>6.5</v>
      </c>
      <c r="G19">
        <v>0</v>
      </c>
      <c r="H19">
        <v>0</v>
      </c>
      <c r="I19">
        <v>3.3</v>
      </c>
      <c r="J19">
        <v>3.7</v>
      </c>
      <c r="K19">
        <v>4</v>
      </c>
      <c r="L19">
        <v>4.8</v>
      </c>
      <c r="M19" s="2">
        <v>3.9</v>
      </c>
      <c r="N19" s="2">
        <v>5</v>
      </c>
      <c r="O19" s="2">
        <v>7.1</v>
      </c>
      <c r="P19" s="2">
        <v>7.1</v>
      </c>
      <c r="Q19" s="2">
        <v>6.2</v>
      </c>
      <c r="R19" s="2">
        <v>6.5</v>
      </c>
      <c r="S19" s="2">
        <v>4.5</v>
      </c>
      <c r="T19" s="2">
        <v>4.9000000000000004</v>
      </c>
      <c r="U19" s="2">
        <v>5</v>
      </c>
      <c r="V19" s="2">
        <v>4.7</v>
      </c>
      <c r="W19" s="2"/>
      <c r="X19" s="2"/>
      <c r="Y19" s="2"/>
      <c r="Z19" s="2"/>
      <c r="AA19" s="2">
        <v>10.4</v>
      </c>
      <c r="AB19" s="2">
        <v>8.1999999999999993</v>
      </c>
      <c r="AC19" s="2">
        <v>7.6</v>
      </c>
      <c r="AD19" s="2">
        <v>6.6</v>
      </c>
      <c r="AE19" s="2">
        <v>8.4</v>
      </c>
      <c r="AF19" s="2">
        <v>7</v>
      </c>
      <c r="AG19" s="2">
        <v>6.1</v>
      </c>
      <c r="AH19" s="2">
        <v>6.5</v>
      </c>
      <c r="AI19" s="2">
        <v>5.0999999999999996</v>
      </c>
      <c r="AJ19" s="2">
        <v>10.3</v>
      </c>
      <c r="AK19" s="2">
        <v>6.4</v>
      </c>
      <c r="AL19" s="2">
        <v>7.1</v>
      </c>
      <c r="AM19" s="2">
        <v>2.6</v>
      </c>
      <c r="AN19" s="2">
        <v>3</v>
      </c>
      <c r="AO19" s="2">
        <v>6.7</v>
      </c>
      <c r="AP19" s="2">
        <v>8.9</v>
      </c>
      <c r="AS19" s="2">
        <v>7.1</v>
      </c>
      <c r="AT19" s="2">
        <v>6.6</v>
      </c>
      <c r="AU19" s="2">
        <v>6.8</v>
      </c>
      <c r="AV19" s="2">
        <v>4.8</v>
      </c>
      <c r="AW19" s="2">
        <v>9.5</v>
      </c>
      <c r="AX19" s="2">
        <v>8.1999999999999993</v>
      </c>
    </row>
    <row r="20" spans="1:52" x14ac:dyDescent="0.2">
      <c r="A20" s="1">
        <v>45560</v>
      </c>
      <c r="B20" s="5">
        <f>_xlfn.DAYS(A20,$A$3)</f>
        <v>40</v>
      </c>
      <c r="C20">
        <v>12</v>
      </c>
      <c r="D20">
        <v>5.3</v>
      </c>
      <c r="E20">
        <v>6</v>
      </c>
      <c r="F20">
        <v>9</v>
      </c>
      <c r="G20">
        <v>0</v>
      </c>
      <c r="H20">
        <v>0</v>
      </c>
      <c r="I20">
        <v>6</v>
      </c>
      <c r="J20">
        <v>4</v>
      </c>
      <c r="K20">
        <v>5</v>
      </c>
      <c r="L20">
        <v>5.5</v>
      </c>
      <c r="M20" s="2">
        <v>4.5</v>
      </c>
      <c r="N20" s="2">
        <v>5</v>
      </c>
      <c r="O20" s="2">
        <v>7.5</v>
      </c>
      <c r="P20" s="2">
        <v>8</v>
      </c>
      <c r="Q20" s="2">
        <v>7</v>
      </c>
      <c r="R20" s="2">
        <v>9</v>
      </c>
      <c r="S20" s="2">
        <v>4.5</v>
      </c>
      <c r="T20" s="2">
        <v>5</v>
      </c>
      <c r="U20" s="2">
        <v>6</v>
      </c>
      <c r="V20" s="2">
        <v>7</v>
      </c>
      <c r="W20" s="2"/>
      <c r="X20" s="2"/>
      <c r="Y20" s="2"/>
      <c r="Z20" s="2"/>
      <c r="AA20" s="2" t="s">
        <v>17</v>
      </c>
      <c r="AB20" s="2"/>
      <c r="AC20" s="2"/>
      <c r="AD20" s="2"/>
      <c r="AE20" s="2">
        <v>10</v>
      </c>
      <c r="AF20" s="2">
        <v>8</v>
      </c>
      <c r="AG20" s="2">
        <v>7</v>
      </c>
      <c r="AH20" s="2">
        <v>8</v>
      </c>
      <c r="AI20" s="2">
        <v>7.2</v>
      </c>
      <c r="AJ20" s="2">
        <v>13.4</v>
      </c>
      <c r="AK20" s="2">
        <v>8</v>
      </c>
      <c r="AL20" s="2">
        <v>8.5</v>
      </c>
      <c r="AM20" s="2">
        <v>3</v>
      </c>
      <c r="AN20" s="2">
        <v>3</v>
      </c>
      <c r="AO20" s="2">
        <v>6</v>
      </c>
      <c r="AP20" s="2">
        <v>8</v>
      </c>
      <c r="AS20" s="2">
        <v>7.8</v>
      </c>
      <c r="AT20" s="2">
        <v>8.5</v>
      </c>
      <c r="AU20" s="2">
        <v>6</v>
      </c>
      <c r="AV20" s="2">
        <v>5.5</v>
      </c>
      <c r="AW20" s="2">
        <v>9</v>
      </c>
      <c r="AX20" s="2">
        <v>8</v>
      </c>
    </row>
    <row r="21" spans="1:52" x14ac:dyDescent="0.2">
      <c r="A21" s="1">
        <v>45562</v>
      </c>
      <c r="B21" s="5">
        <f>_xlfn.DAYS(A21,$A$3)</f>
        <v>42</v>
      </c>
      <c r="C21">
        <v>10.1</v>
      </c>
      <c r="D21">
        <v>2.8</v>
      </c>
      <c r="E21">
        <v>6.7</v>
      </c>
      <c r="F21">
        <v>8.5</v>
      </c>
      <c r="G21">
        <v>0</v>
      </c>
      <c r="H21">
        <v>0</v>
      </c>
      <c r="I21">
        <v>5.5</v>
      </c>
      <c r="J21">
        <v>4.7</v>
      </c>
      <c r="K21">
        <v>5.3</v>
      </c>
      <c r="L21">
        <v>6</v>
      </c>
      <c r="M21" s="2">
        <v>4.2</v>
      </c>
      <c r="N21" s="2">
        <v>3.9</v>
      </c>
      <c r="O21" s="2">
        <v>7.2</v>
      </c>
      <c r="P21" s="2">
        <v>8.5</v>
      </c>
      <c r="Q21" s="2">
        <v>7.1</v>
      </c>
      <c r="R21" s="2">
        <v>8.6</v>
      </c>
      <c r="S21" s="2">
        <v>5.0999999999999996</v>
      </c>
      <c r="T21" s="2">
        <v>5.8</v>
      </c>
      <c r="U21" s="2">
        <v>6.7</v>
      </c>
      <c r="V21" s="2">
        <v>7.5</v>
      </c>
      <c r="W21" s="2"/>
      <c r="X21" s="2"/>
      <c r="AA21" s="2"/>
      <c r="AB21" s="2"/>
      <c r="AC21" s="2"/>
      <c r="AD21" s="2"/>
      <c r="AE21" s="2"/>
      <c r="AF21" s="2"/>
      <c r="AI21" s="2">
        <v>6.4</v>
      </c>
      <c r="AJ21" s="2">
        <v>14.9</v>
      </c>
      <c r="AK21" s="2">
        <v>8.6999999999999993</v>
      </c>
      <c r="AL21" s="2">
        <v>7.6</v>
      </c>
      <c r="AM21" s="2" t="s">
        <v>18</v>
      </c>
      <c r="AN21" s="2"/>
      <c r="AO21" s="2">
        <v>7.5</v>
      </c>
      <c r="AP21" s="2">
        <v>9.5</v>
      </c>
      <c r="AS21" s="2">
        <v>7.4</v>
      </c>
      <c r="AT21" s="2">
        <v>9.5</v>
      </c>
      <c r="AU21" s="2">
        <v>5.7</v>
      </c>
      <c r="AV21" s="2">
        <v>4.8</v>
      </c>
      <c r="AW21" t="s">
        <v>17</v>
      </c>
    </row>
    <row r="22" spans="1:52" x14ac:dyDescent="0.2">
      <c r="A22" s="1">
        <v>45565</v>
      </c>
      <c r="B22" s="5">
        <f>_xlfn.DAYS(A22,$A$3)</f>
        <v>45</v>
      </c>
      <c r="C22">
        <v>14</v>
      </c>
      <c r="D22">
        <v>7.5</v>
      </c>
      <c r="E22">
        <v>6.6</v>
      </c>
      <c r="F22">
        <v>8.4</v>
      </c>
      <c r="G22">
        <v>0</v>
      </c>
      <c r="H22">
        <v>0</v>
      </c>
      <c r="I22">
        <v>3.8</v>
      </c>
      <c r="J22">
        <v>4.0999999999999996</v>
      </c>
      <c r="K22">
        <v>5.7</v>
      </c>
      <c r="L22">
        <v>5.2</v>
      </c>
      <c r="M22" s="2">
        <v>4.5</v>
      </c>
      <c r="N22" s="2">
        <v>4.8</v>
      </c>
      <c r="O22" s="2">
        <v>8.3000000000000007</v>
      </c>
      <c r="P22" s="2">
        <v>8.8000000000000007</v>
      </c>
      <c r="Q22" s="2">
        <v>7.5</v>
      </c>
      <c r="R22" s="2">
        <v>9.5</v>
      </c>
      <c r="S22" s="2">
        <v>5.7</v>
      </c>
      <c r="T22" s="2">
        <v>6.4</v>
      </c>
      <c r="U22" s="2">
        <v>6.8</v>
      </c>
      <c r="V22" s="2">
        <v>8.5</v>
      </c>
      <c r="AA22" s="2"/>
      <c r="AB22" s="2"/>
      <c r="AC22" s="2"/>
      <c r="AD22" s="2"/>
      <c r="AE22" s="2"/>
      <c r="AF22" s="2"/>
      <c r="AI22" s="2"/>
      <c r="AJ22" s="2"/>
      <c r="AK22" s="2">
        <v>11</v>
      </c>
      <c r="AL22" s="2">
        <v>12.1</v>
      </c>
      <c r="AO22" s="2">
        <v>8.3000000000000007</v>
      </c>
      <c r="AP22" s="2">
        <v>9.5</v>
      </c>
      <c r="AS22" s="2">
        <v>8.8000000000000007</v>
      </c>
      <c r="AT22" s="2">
        <v>8.3000000000000007</v>
      </c>
      <c r="AU22" s="2">
        <v>4.8</v>
      </c>
      <c r="AV22" s="2">
        <v>7</v>
      </c>
    </row>
    <row r="23" spans="1:52" x14ac:dyDescent="0.2">
      <c r="A23" s="1">
        <v>45567</v>
      </c>
      <c r="B23" s="5">
        <f>_xlfn.DAYS(A23,$A$3)</f>
        <v>47</v>
      </c>
      <c r="C23">
        <v>11.2</v>
      </c>
      <c r="D23">
        <v>8.1</v>
      </c>
      <c r="E23">
        <v>6.4</v>
      </c>
      <c r="F23">
        <v>9.5</v>
      </c>
      <c r="G23">
        <v>0</v>
      </c>
      <c r="H23">
        <v>0</v>
      </c>
      <c r="I23">
        <v>3.5</v>
      </c>
      <c r="J23">
        <v>3.4</v>
      </c>
      <c r="K23">
        <v>5.9</v>
      </c>
      <c r="L23">
        <v>5</v>
      </c>
      <c r="M23" s="2">
        <v>5.4</v>
      </c>
      <c r="N23" s="2">
        <v>4.5</v>
      </c>
      <c r="O23" s="2">
        <v>7.4</v>
      </c>
      <c r="P23" s="2">
        <v>9.3000000000000007</v>
      </c>
      <c r="Q23" s="2">
        <v>7.5</v>
      </c>
      <c r="R23" s="2">
        <v>9.3000000000000007</v>
      </c>
      <c r="S23" s="2">
        <v>5.5</v>
      </c>
      <c r="T23" s="2">
        <v>6.5</v>
      </c>
      <c r="U23" s="2">
        <v>8.6</v>
      </c>
      <c r="V23" s="2">
        <v>5.3</v>
      </c>
      <c r="AE23" s="2"/>
      <c r="AF23" s="2"/>
      <c r="AK23" s="2"/>
      <c r="AL23" s="2"/>
      <c r="AO23" s="2">
        <v>8.6</v>
      </c>
      <c r="AP23" s="2">
        <v>10.6</v>
      </c>
      <c r="AU23" s="2">
        <v>7.9</v>
      </c>
      <c r="AV23" s="2">
        <v>5.6</v>
      </c>
    </row>
    <row r="24" spans="1:52" x14ac:dyDescent="0.2">
      <c r="A24" s="1">
        <v>45569</v>
      </c>
      <c r="B24" s="5">
        <f t="shared" si="2"/>
        <v>49</v>
      </c>
      <c r="C24">
        <v>15.1</v>
      </c>
      <c r="D24">
        <v>7.5</v>
      </c>
      <c r="E24">
        <v>8.3000000000000007</v>
      </c>
      <c r="F24">
        <v>6.8</v>
      </c>
      <c r="G24">
        <v>0</v>
      </c>
      <c r="H24">
        <v>0</v>
      </c>
      <c r="I24">
        <v>3.2</v>
      </c>
      <c r="J24">
        <v>2.9</v>
      </c>
      <c r="K24">
        <v>5.5</v>
      </c>
      <c r="L24">
        <v>4.9000000000000004</v>
      </c>
      <c r="M24" s="2">
        <v>5.0999999999999996</v>
      </c>
      <c r="N24" s="2">
        <v>4.2</v>
      </c>
      <c r="O24" s="2">
        <v>8.4</v>
      </c>
      <c r="P24" s="2">
        <v>7.4</v>
      </c>
      <c r="Q24" s="2">
        <v>8.8000000000000007</v>
      </c>
      <c r="R24" s="2">
        <v>7.3</v>
      </c>
      <c r="S24" s="2">
        <v>6.4</v>
      </c>
      <c r="T24" s="2">
        <v>4.0999999999999996</v>
      </c>
      <c r="U24" s="2">
        <v>7.5</v>
      </c>
      <c r="V24" s="2">
        <v>5.4</v>
      </c>
      <c r="AE24" s="2"/>
      <c r="AF24" s="2"/>
      <c r="AO24" s="2">
        <v>7.5</v>
      </c>
      <c r="AP24" s="2">
        <v>9.1999999999999993</v>
      </c>
      <c r="AU24" s="2">
        <v>7</v>
      </c>
      <c r="AV24" s="2">
        <v>5</v>
      </c>
    </row>
    <row r="25" spans="1:52" x14ac:dyDescent="0.2">
      <c r="A25" s="1">
        <v>45572</v>
      </c>
      <c r="B25" s="5">
        <f t="shared" si="2"/>
        <v>52</v>
      </c>
      <c r="E25">
        <v>11</v>
      </c>
      <c r="F25">
        <v>6.4</v>
      </c>
      <c r="G25">
        <v>0</v>
      </c>
      <c r="H25">
        <v>0</v>
      </c>
      <c r="I25">
        <v>3.3</v>
      </c>
      <c r="J25">
        <v>3.6</v>
      </c>
      <c r="K25">
        <v>5.4</v>
      </c>
      <c r="L25">
        <v>5.2</v>
      </c>
      <c r="M25" s="2">
        <v>5.6</v>
      </c>
      <c r="N25" s="2">
        <v>5.5</v>
      </c>
      <c r="O25" s="2">
        <v>11</v>
      </c>
      <c r="P25" s="2">
        <v>9.3000000000000007</v>
      </c>
      <c r="Q25" s="2">
        <v>11.2</v>
      </c>
      <c r="R25" s="2">
        <v>8.5</v>
      </c>
      <c r="S25" s="2">
        <v>8</v>
      </c>
      <c r="T25" s="2">
        <v>5</v>
      </c>
      <c r="U25" s="2">
        <v>8.6</v>
      </c>
      <c r="V25" s="2">
        <v>7.4</v>
      </c>
      <c r="AO25" s="2">
        <v>11.4</v>
      </c>
      <c r="AP25" s="2">
        <v>7.1</v>
      </c>
      <c r="AU25" s="2">
        <v>10.8</v>
      </c>
      <c r="AV25" s="2">
        <v>7.7</v>
      </c>
    </row>
    <row r="26" spans="1:52" x14ac:dyDescent="0.2">
      <c r="A26" s="1">
        <v>45574</v>
      </c>
      <c r="B26" s="5">
        <f t="shared" si="2"/>
        <v>54</v>
      </c>
      <c r="E26">
        <v>11.5</v>
      </c>
      <c r="F26">
        <v>8.3000000000000007</v>
      </c>
      <c r="G26">
        <v>0</v>
      </c>
      <c r="H26">
        <v>0</v>
      </c>
      <c r="I26">
        <v>3.8</v>
      </c>
      <c r="J26">
        <v>3.5</v>
      </c>
      <c r="K26">
        <v>4.5999999999999996</v>
      </c>
      <c r="L26">
        <v>4.0999999999999996</v>
      </c>
      <c r="M26" s="2">
        <v>6.7</v>
      </c>
      <c r="N26" s="2">
        <v>4.8</v>
      </c>
      <c r="O26" s="2">
        <v>9.5</v>
      </c>
      <c r="P26" s="2">
        <v>8.6</v>
      </c>
      <c r="Q26" s="2">
        <v>11.2</v>
      </c>
      <c r="R26" s="2">
        <v>8.1</v>
      </c>
      <c r="S26" t="s">
        <v>17</v>
      </c>
      <c r="U26" s="2">
        <v>9.1</v>
      </c>
      <c r="V26" s="2">
        <v>8.8000000000000007</v>
      </c>
      <c r="AO26" s="2">
        <v>11.2</v>
      </c>
      <c r="AP26" s="2">
        <v>8.5</v>
      </c>
    </row>
    <row r="27" spans="1:52" x14ac:dyDescent="0.2">
      <c r="A27" s="1">
        <v>45576</v>
      </c>
      <c r="B27" s="5">
        <f t="shared" si="2"/>
        <v>56</v>
      </c>
      <c r="E27">
        <v>10.7</v>
      </c>
      <c r="F27">
        <v>7.5</v>
      </c>
      <c r="G27">
        <v>0</v>
      </c>
      <c r="H27">
        <v>0</v>
      </c>
      <c r="I27">
        <v>3.8</v>
      </c>
      <c r="J27">
        <v>3.6</v>
      </c>
      <c r="K27">
        <v>4.5999999999999996</v>
      </c>
      <c r="L27">
        <v>4.5999999999999996</v>
      </c>
      <c r="M27" s="2">
        <v>7.1</v>
      </c>
      <c r="N27" s="2">
        <v>5.0999999999999996</v>
      </c>
      <c r="O27" s="2">
        <v>11.4</v>
      </c>
      <c r="P27" s="2">
        <v>8.8000000000000007</v>
      </c>
      <c r="Q27" s="2">
        <v>11.8</v>
      </c>
      <c r="R27" s="2">
        <v>8.9</v>
      </c>
      <c r="U27" s="2">
        <v>9.9</v>
      </c>
      <c r="V27" s="2">
        <v>9.1</v>
      </c>
      <c r="AO27" s="2">
        <v>10.9</v>
      </c>
      <c r="AP27" s="2">
        <v>7.2</v>
      </c>
    </row>
    <row r="28" spans="1:52" x14ac:dyDescent="0.2">
      <c r="A28" s="1">
        <v>45579</v>
      </c>
      <c r="B28" s="5">
        <f t="shared" si="2"/>
        <v>59</v>
      </c>
      <c r="E28">
        <v>10.8</v>
      </c>
      <c r="F28">
        <v>7.7</v>
      </c>
      <c r="G28">
        <v>1</v>
      </c>
      <c r="H28">
        <v>1</v>
      </c>
      <c r="I28">
        <v>4.8</v>
      </c>
      <c r="J28">
        <v>4.5</v>
      </c>
      <c r="K28">
        <v>5.0999999999999996</v>
      </c>
      <c r="L28">
        <v>4.5999999999999996</v>
      </c>
      <c r="M28" s="2">
        <v>6.8</v>
      </c>
      <c r="N28" s="2">
        <v>5.3</v>
      </c>
      <c r="O28" s="2">
        <v>10.7</v>
      </c>
      <c r="P28" s="2">
        <v>8.8000000000000007</v>
      </c>
      <c r="Q28" s="2">
        <v>12.1</v>
      </c>
      <c r="R28" s="2">
        <v>9.6</v>
      </c>
      <c r="U28" s="2">
        <v>9.4</v>
      </c>
      <c r="V28" s="2">
        <v>8.8000000000000007</v>
      </c>
      <c r="AO28" s="2">
        <v>10.7</v>
      </c>
      <c r="AP28" s="2">
        <v>6.8</v>
      </c>
    </row>
    <row r="29" spans="1:52" x14ac:dyDescent="0.2">
      <c r="A29" s="1">
        <v>45581</v>
      </c>
      <c r="B29" s="5">
        <f t="shared" si="2"/>
        <v>61</v>
      </c>
      <c r="E29">
        <v>12.5</v>
      </c>
      <c r="F29">
        <v>8.5</v>
      </c>
      <c r="G29">
        <v>1</v>
      </c>
      <c r="H29">
        <v>2</v>
      </c>
      <c r="I29">
        <v>4.8</v>
      </c>
      <c r="J29">
        <v>4.5</v>
      </c>
      <c r="K29">
        <v>5</v>
      </c>
      <c r="L29">
        <v>5</v>
      </c>
      <c r="M29" s="2">
        <v>5.5</v>
      </c>
      <c r="N29" s="2">
        <v>4.5</v>
      </c>
      <c r="O29" s="2">
        <v>11.5</v>
      </c>
      <c r="P29" s="2">
        <v>9.5</v>
      </c>
      <c r="Q29" s="2">
        <v>14</v>
      </c>
      <c r="R29" s="2">
        <v>9.5</v>
      </c>
      <c r="U29" s="2">
        <v>11.5</v>
      </c>
      <c r="V29" s="2">
        <v>9.5</v>
      </c>
      <c r="AO29" s="2">
        <v>12</v>
      </c>
      <c r="AP29" s="2">
        <v>8</v>
      </c>
    </row>
    <row r="30" spans="1:52" x14ac:dyDescent="0.2">
      <c r="A30" s="1">
        <v>45583</v>
      </c>
      <c r="B30" s="5">
        <f t="shared" ref="B30:B48" si="3">_xlfn.DAYS(A30,$A$3)</f>
        <v>63</v>
      </c>
      <c r="E30">
        <v>13.8</v>
      </c>
      <c r="F30">
        <v>8.3000000000000007</v>
      </c>
      <c r="G30">
        <v>2</v>
      </c>
      <c r="H30">
        <v>2</v>
      </c>
      <c r="I30">
        <v>5.0999999999999996</v>
      </c>
      <c r="J30">
        <v>4.9000000000000004</v>
      </c>
      <c r="K30">
        <v>4.4000000000000004</v>
      </c>
      <c r="L30">
        <v>4.9000000000000004</v>
      </c>
      <c r="M30" s="2">
        <v>6.4</v>
      </c>
      <c r="N30" s="2">
        <v>5.6</v>
      </c>
      <c r="O30" s="2">
        <v>12.4</v>
      </c>
      <c r="P30" s="2">
        <v>10.4</v>
      </c>
      <c r="Q30" s="2">
        <v>15</v>
      </c>
      <c r="R30" s="2">
        <v>10.6</v>
      </c>
      <c r="U30" s="2">
        <v>11</v>
      </c>
      <c r="V30" s="2">
        <v>8.8000000000000007</v>
      </c>
    </row>
    <row r="31" spans="1:52" s="11" customFormat="1" x14ac:dyDescent="0.2">
      <c r="A31" s="9">
        <v>45584</v>
      </c>
      <c r="B31" s="10">
        <f>_xlfn.DAYS(A31,$A$3)</f>
        <v>64</v>
      </c>
      <c r="K31" s="11">
        <v>4.5</v>
      </c>
      <c r="L31" s="11">
        <v>4.9000000000000004</v>
      </c>
      <c r="O31" s="12"/>
      <c r="P31" s="12"/>
      <c r="Q31" s="12"/>
      <c r="R31" s="12"/>
    </row>
    <row r="32" spans="1:52" s="11" customFormat="1" x14ac:dyDescent="0.2">
      <c r="A32" s="9">
        <v>45585</v>
      </c>
      <c r="B32" s="10">
        <f>_xlfn.DAYS(A32,$A$3)</f>
        <v>65</v>
      </c>
      <c r="O32" s="12"/>
      <c r="P32" s="12"/>
      <c r="Q32" s="12"/>
      <c r="R32" s="12"/>
    </row>
    <row r="33" spans="1:22" x14ac:dyDescent="0.2">
      <c r="A33" s="1">
        <v>45586</v>
      </c>
      <c r="B33" s="5">
        <f t="shared" si="3"/>
        <v>66</v>
      </c>
      <c r="E33">
        <v>14.1</v>
      </c>
      <c r="F33">
        <v>8.1</v>
      </c>
      <c r="G33">
        <v>3</v>
      </c>
      <c r="H33">
        <v>3.6</v>
      </c>
      <c r="I33">
        <v>6.2</v>
      </c>
      <c r="J33">
        <v>6.1</v>
      </c>
      <c r="M33" s="2">
        <v>6.9</v>
      </c>
      <c r="N33" s="2">
        <v>5.7</v>
      </c>
      <c r="O33" s="2">
        <v>13.3</v>
      </c>
      <c r="P33" s="2">
        <v>10.9</v>
      </c>
      <c r="Q33" s="2"/>
      <c r="R33" s="2"/>
      <c r="U33" s="2">
        <v>11.1</v>
      </c>
      <c r="V33" s="2">
        <v>9.4</v>
      </c>
    </row>
    <row r="34" spans="1:22" x14ac:dyDescent="0.2">
      <c r="A34" s="1">
        <v>45588</v>
      </c>
      <c r="B34" s="5">
        <f t="shared" si="3"/>
        <v>68</v>
      </c>
      <c r="G34">
        <v>3.4</v>
      </c>
      <c r="H34">
        <v>4.0999999999999996</v>
      </c>
      <c r="I34">
        <v>6.5</v>
      </c>
      <c r="J34">
        <v>5.5</v>
      </c>
      <c r="M34" s="2">
        <v>6.7</v>
      </c>
      <c r="N34" s="2">
        <v>5.7</v>
      </c>
      <c r="O34" s="2">
        <v>12.9</v>
      </c>
      <c r="P34" s="2">
        <v>9.9</v>
      </c>
      <c r="Q34" s="2"/>
      <c r="R34" s="2"/>
      <c r="U34" s="2">
        <v>12</v>
      </c>
      <c r="V34" s="2">
        <v>9.9</v>
      </c>
    </row>
    <row r="35" spans="1:22" x14ac:dyDescent="0.2">
      <c r="A35" s="1">
        <v>45590</v>
      </c>
      <c r="B35" s="5">
        <f t="shared" si="3"/>
        <v>70</v>
      </c>
      <c r="G35">
        <v>3.7</v>
      </c>
      <c r="H35">
        <v>4.5</v>
      </c>
      <c r="I35">
        <v>6.7</v>
      </c>
      <c r="J35">
        <v>6.8</v>
      </c>
      <c r="M35" s="2">
        <v>7.9</v>
      </c>
      <c r="N35" s="2">
        <v>5.3</v>
      </c>
      <c r="O35" s="2">
        <v>14.1</v>
      </c>
      <c r="P35" s="2">
        <v>11.9</v>
      </c>
      <c r="Q35" s="2"/>
      <c r="R35" s="2"/>
      <c r="U35" s="2">
        <v>11.4</v>
      </c>
      <c r="V35" s="2">
        <v>9.9</v>
      </c>
    </row>
    <row r="36" spans="1:22" x14ac:dyDescent="0.2">
      <c r="A36" s="1">
        <v>45593</v>
      </c>
      <c r="B36" s="5">
        <f t="shared" si="3"/>
        <v>73</v>
      </c>
      <c r="G36">
        <v>3.7</v>
      </c>
      <c r="H36">
        <v>4.5</v>
      </c>
      <c r="I36">
        <v>7.5</v>
      </c>
      <c r="J36">
        <v>6.8</v>
      </c>
      <c r="M36" s="2">
        <v>9.1</v>
      </c>
      <c r="N36" s="2">
        <v>7</v>
      </c>
      <c r="O36" s="2"/>
      <c r="P36" s="2"/>
      <c r="Q36" s="2"/>
      <c r="R36" s="2"/>
      <c r="U36" s="2">
        <v>12.8</v>
      </c>
      <c r="V36" s="2">
        <v>11.7</v>
      </c>
    </row>
    <row r="37" spans="1:22" x14ac:dyDescent="0.2">
      <c r="A37" s="1">
        <v>45595</v>
      </c>
      <c r="B37" s="5">
        <f t="shared" si="3"/>
        <v>75</v>
      </c>
      <c r="G37">
        <v>4.0999999999999996</v>
      </c>
      <c r="H37">
        <v>5.3</v>
      </c>
      <c r="I37">
        <v>8.1</v>
      </c>
      <c r="J37">
        <v>7</v>
      </c>
      <c r="M37" s="2">
        <v>8.9</v>
      </c>
      <c r="N37" s="2">
        <v>6.8</v>
      </c>
      <c r="O37" s="2"/>
      <c r="P37" s="2"/>
      <c r="Q37" s="2"/>
      <c r="R37" s="2"/>
      <c r="U37" s="2">
        <v>12.8</v>
      </c>
      <c r="V37" s="2">
        <v>10.3</v>
      </c>
    </row>
    <row r="38" spans="1:22" s="11" customFormat="1" x14ac:dyDescent="0.2">
      <c r="A38" s="9">
        <v>45596</v>
      </c>
      <c r="B38" s="10">
        <f t="shared" si="3"/>
        <v>76</v>
      </c>
      <c r="O38" s="12"/>
      <c r="P38" s="12"/>
      <c r="Q38" s="12"/>
      <c r="R38" s="12"/>
    </row>
    <row r="39" spans="1:22" x14ac:dyDescent="0.2">
      <c r="A39" s="1">
        <v>45597</v>
      </c>
      <c r="B39" s="5">
        <f t="shared" si="3"/>
        <v>77</v>
      </c>
      <c r="G39">
        <v>4.4000000000000004</v>
      </c>
      <c r="H39">
        <v>5.4</v>
      </c>
      <c r="I39">
        <v>8</v>
      </c>
      <c r="J39">
        <v>7.6</v>
      </c>
      <c r="O39" s="2"/>
      <c r="P39" s="2"/>
      <c r="Q39" s="2"/>
      <c r="R39" s="2"/>
      <c r="U39" s="2">
        <v>12.9</v>
      </c>
      <c r="V39" s="2">
        <v>10.9</v>
      </c>
    </row>
    <row r="40" spans="1:22" x14ac:dyDescent="0.2">
      <c r="A40" s="1">
        <v>45600</v>
      </c>
      <c r="B40" s="5">
        <f t="shared" si="3"/>
        <v>80</v>
      </c>
      <c r="G40">
        <v>5.8</v>
      </c>
      <c r="H40">
        <v>5.9</v>
      </c>
      <c r="I40">
        <v>9.6</v>
      </c>
      <c r="J40">
        <v>8.4</v>
      </c>
      <c r="O40" s="2"/>
      <c r="P40" s="2"/>
      <c r="Q40" s="2"/>
      <c r="R40" s="2"/>
      <c r="U40" s="2">
        <v>13.8</v>
      </c>
      <c r="V40" s="2">
        <v>11.9</v>
      </c>
    </row>
    <row r="41" spans="1:22" s="11" customFormat="1" x14ac:dyDescent="0.2">
      <c r="A41" s="9">
        <v>45601</v>
      </c>
      <c r="B41" s="10">
        <f t="shared" si="3"/>
        <v>81</v>
      </c>
      <c r="G41" s="11">
        <v>5</v>
      </c>
      <c r="H41" s="11">
        <v>5.9</v>
      </c>
      <c r="O41" s="12"/>
      <c r="P41" s="12"/>
      <c r="Q41" s="12"/>
      <c r="R41" s="12"/>
    </row>
    <row r="42" spans="1:22" x14ac:dyDescent="0.2">
      <c r="A42" s="1">
        <v>45602</v>
      </c>
      <c r="B42" s="5">
        <f t="shared" si="3"/>
        <v>82</v>
      </c>
      <c r="G42">
        <v>5.2</v>
      </c>
      <c r="H42">
        <v>5.4</v>
      </c>
      <c r="O42" s="2"/>
      <c r="P42" s="2"/>
      <c r="Q42" s="2"/>
      <c r="R42" s="2"/>
      <c r="U42" s="2">
        <v>14.1</v>
      </c>
      <c r="V42" s="2">
        <v>12.4</v>
      </c>
    </row>
    <row r="43" spans="1:22" x14ac:dyDescent="0.2">
      <c r="A43" s="1">
        <v>45604</v>
      </c>
      <c r="B43" s="5">
        <f t="shared" si="3"/>
        <v>84</v>
      </c>
      <c r="G43">
        <v>5.8</v>
      </c>
      <c r="H43">
        <v>5</v>
      </c>
      <c r="O43" s="2"/>
      <c r="P43" s="2"/>
      <c r="Q43" s="2"/>
      <c r="R43" s="2"/>
      <c r="U43" s="2">
        <v>15</v>
      </c>
      <c r="V43" s="2">
        <v>13.2</v>
      </c>
    </row>
    <row r="44" spans="1:22" x14ac:dyDescent="0.2">
      <c r="A44" s="1">
        <v>45607</v>
      </c>
      <c r="B44" s="5">
        <f t="shared" si="3"/>
        <v>87</v>
      </c>
      <c r="G44">
        <v>5.6</v>
      </c>
      <c r="H44">
        <v>6.2</v>
      </c>
      <c r="O44" s="2"/>
      <c r="P44" s="2"/>
      <c r="Q44" s="2"/>
      <c r="R44" s="2"/>
    </row>
    <row r="45" spans="1:22" x14ac:dyDescent="0.2">
      <c r="A45" s="1">
        <v>45609</v>
      </c>
      <c r="B45" s="5">
        <f t="shared" si="3"/>
        <v>89</v>
      </c>
      <c r="G45">
        <v>5.0599999999999996</v>
      </c>
      <c r="H45">
        <v>5.87</v>
      </c>
      <c r="O45" s="2"/>
      <c r="P45" s="2"/>
      <c r="Q45" s="2"/>
      <c r="R45" s="2"/>
    </row>
    <row r="46" spans="1:22" x14ac:dyDescent="0.2">
      <c r="A46" s="1">
        <v>45611</v>
      </c>
      <c r="B46" s="5">
        <f t="shared" si="3"/>
        <v>91</v>
      </c>
      <c r="G46">
        <v>4.5</v>
      </c>
      <c r="H46">
        <v>5.6</v>
      </c>
      <c r="O46" s="2"/>
      <c r="P46" s="2"/>
      <c r="Q46" s="2"/>
      <c r="R46" s="2"/>
    </row>
    <row r="47" spans="1:22" x14ac:dyDescent="0.2">
      <c r="A47" s="1">
        <v>45614</v>
      </c>
      <c r="B47" s="5">
        <f t="shared" si="3"/>
        <v>94</v>
      </c>
      <c r="G47">
        <v>5.5</v>
      </c>
      <c r="H47">
        <v>6.3</v>
      </c>
      <c r="O47" s="2"/>
      <c r="P47" s="2"/>
      <c r="Q47" s="2"/>
      <c r="R47" s="2"/>
    </row>
    <row r="48" spans="1:22" x14ac:dyDescent="0.2">
      <c r="A48" s="1">
        <v>45616</v>
      </c>
      <c r="B48" s="5">
        <f t="shared" si="3"/>
        <v>96</v>
      </c>
      <c r="G48">
        <v>5.3</v>
      </c>
      <c r="H48">
        <v>6.3</v>
      </c>
      <c r="O48" s="2"/>
      <c r="P48" s="2"/>
      <c r="Q48" s="2"/>
      <c r="R48" s="2"/>
    </row>
    <row r="49" spans="1:26" x14ac:dyDescent="0.2">
      <c r="A49" s="1"/>
      <c r="O49" s="2"/>
      <c r="P49" s="2"/>
      <c r="Q49" s="2"/>
      <c r="R49" s="2"/>
    </row>
    <row r="50" spans="1:26" x14ac:dyDescent="0.2">
      <c r="A50" s="1"/>
      <c r="O50" s="2"/>
      <c r="P50" s="2"/>
      <c r="Q50" s="2"/>
      <c r="R50" s="2"/>
    </row>
    <row r="51" spans="1:26" x14ac:dyDescent="0.2">
      <c r="A51" s="1"/>
      <c r="O51" s="2"/>
      <c r="P51" s="2"/>
      <c r="Q51" s="2"/>
      <c r="R51" s="2"/>
    </row>
    <row r="52" spans="1:26" x14ac:dyDescent="0.2">
      <c r="A52" s="1"/>
      <c r="O52" s="2"/>
      <c r="P52" s="2"/>
      <c r="Q52" s="2"/>
      <c r="R52" s="2"/>
    </row>
    <row r="53" spans="1:26" x14ac:dyDescent="0.2">
      <c r="A53" s="1"/>
      <c r="O53" s="2"/>
      <c r="P53" s="2"/>
      <c r="Q53" s="2"/>
      <c r="R53" s="2"/>
    </row>
    <row r="54" spans="1:26" x14ac:dyDescent="0.2">
      <c r="A54" s="1"/>
    </row>
    <row r="55" spans="1:26" x14ac:dyDescent="0.2">
      <c r="A55" s="1"/>
    </row>
    <row r="56" spans="1:26" x14ac:dyDescent="0.2">
      <c r="A56" s="1"/>
    </row>
    <row r="60" spans="1:26" x14ac:dyDescent="0.2">
      <c r="A60" s="7" t="s">
        <v>8</v>
      </c>
    </row>
    <row r="61" spans="1:26" x14ac:dyDescent="0.2">
      <c r="B61" s="5" t="str">
        <f ca="1">raw!B61</f>
        <v>Group</v>
      </c>
      <c r="C61" s="7" t="s">
        <v>3</v>
      </c>
      <c r="D61" s="7" t="s">
        <v>3</v>
      </c>
      <c r="E61" s="7" t="s">
        <v>3</v>
      </c>
      <c r="F61" s="7" t="s">
        <v>3</v>
      </c>
      <c r="G61" s="7" t="s">
        <v>3</v>
      </c>
      <c r="H61" s="7" t="s">
        <v>3</v>
      </c>
      <c r="I61" s="7" t="s">
        <v>3</v>
      </c>
      <c r="J61" s="7" t="s">
        <v>3</v>
      </c>
      <c r="K61" s="7" t="s">
        <v>3</v>
      </c>
      <c r="L61" s="7" t="s">
        <v>3</v>
      </c>
      <c r="M61" s="7" t="s">
        <v>5</v>
      </c>
      <c r="N61" s="7" t="s">
        <v>5</v>
      </c>
      <c r="O61" s="7" t="s">
        <v>5</v>
      </c>
      <c r="P61" s="7" t="s">
        <v>5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</row>
    <row r="62" spans="1:26" s="4" customFormat="1" x14ac:dyDescent="0.2">
      <c r="A62" s="4" t="str">
        <f ca="1">raw!A62</f>
        <v>Date/Day</v>
      </c>
      <c r="B62" s="6" t="str">
        <f ca="1">raw!B62</f>
        <v>Mouse</v>
      </c>
      <c r="C62" s="4">
        <f ca="1">raw!C62</f>
        <v>1</v>
      </c>
      <c r="D62" s="4">
        <v>2</v>
      </c>
      <c r="E62" s="4">
        <v>3</v>
      </c>
      <c r="F62" s="4">
        <v>4</v>
      </c>
      <c r="G62" s="4">
        <v>5</v>
      </c>
      <c r="H62" s="4">
        <v>6</v>
      </c>
      <c r="I62" s="4">
        <v>7</v>
      </c>
      <c r="J62" s="4">
        <v>8</v>
      </c>
      <c r="K62" s="4">
        <v>9</v>
      </c>
      <c r="L62" s="4">
        <v>10</v>
      </c>
      <c r="M62" s="4">
        <v>13</v>
      </c>
      <c r="N62" s="4">
        <v>14</v>
      </c>
      <c r="O62" s="4">
        <v>15</v>
      </c>
      <c r="P62" s="4">
        <v>17</v>
      </c>
      <c r="Q62" s="4">
        <v>21</v>
      </c>
      <c r="R62" s="4">
        <v>22</v>
      </c>
      <c r="S62" s="4">
        <v>23</v>
      </c>
      <c r="T62" s="4">
        <v>24</v>
      </c>
      <c r="U62" s="4">
        <v>25</v>
      </c>
      <c r="V62" s="4">
        <v>26</v>
      </c>
      <c r="W62" s="4">
        <v>27</v>
      </c>
      <c r="X62" s="4">
        <v>28</v>
      </c>
      <c r="Y62" s="4">
        <v>29</v>
      </c>
      <c r="Z62" s="4">
        <v>33</v>
      </c>
    </row>
    <row r="63" spans="1:26" x14ac:dyDescent="0.2">
      <c r="A63" s="1">
        <v>45520</v>
      </c>
      <c r="B63" s="5">
        <f>_xlfn.DAYS(A63,A63)</f>
        <v>0</v>
      </c>
      <c r="C63">
        <f>C3*D3</f>
        <v>0</v>
      </c>
      <c r="D63">
        <f>E3*F3</f>
        <v>0</v>
      </c>
      <c r="E63">
        <f>G3*H3</f>
        <v>0</v>
      </c>
      <c r="F63">
        <f>I3*J3</f>
        <v>0</v>
      </c>
      <c r="G63">
        <f>K3*L3</f>
        <v>0</v>
      </c>
      <c r="H63">
        <f>M3*N3</f>
        <v>0</v>
      </c>
      <c r="I63">
        <f>O3*P3</f>
        <v>0</v>
      </c>
      <c r="J63">
        <f>Q3*R3</f>
        <v>0</v>
      </c>
      <c r="K63">
        <f>S3*T3</f>
        <v>0</v>
      </c>
      <c r="L63">
        <f>U3*V3</f>
        <v>0</v>
      </c>
      <c r="M63">
        <f>W3*X3</f>
        <v>0</v>
      </c>
      <c r="N63">
        <f>Y3*Z3</f>
        <v>0</v>
      </c>
      <c r="O63">
        <f>AA3*AB3</f>
        <v>0</v>
      </c>
      <c r="P63">
        <f>AC3*AD3</f>
        <v>0</v>
      </c>
      <c r="Q63">
        <f>AE3*AF3</f>
        <v>0</v>
      </c>
      <c r="R63">
        <f>AG3*AH3</f>
        <v>0</v>
      </c>
      <c r="S63">
        <f>AI3*AJ3</f>
        <v>0</v>
      </c>
      <c r="T63">
        <f>AK3*AL3</f>
        <v>0</v>
      </c>
      <c r="U63">
        <f>AM3*AN3</f>
        <v>0</v>
      </c>
      <c r="V63">
        <f>AO3*AP3</f>
        <v>0</v>
      </c>
      <c r="W63">
        <f>AQ3*AR3</f>
        <v>0</v>
      </c>
      <c r="X63">
        <f>AS3*AT3</f>
        <v>0</v>
      </c>
      <c r="Y63">
        <f>AV3*AU3</f>
        <v>0</v>
      </c>
      <c r="Z63">
        <f>AW3*AX3</f>
        <v>0</v>
      </c>
    </row>
    <row r="64" spans="1:26" x14ac:dyDescent="0.2">
      <c r="A64" s="1">
        <v>45523</v>
      </c>
      <c r="B64" s="5">
        <f t="shared" ref="B64:B67" si="4">_xlfn.DAYS(A64,$A$3)</f>
        <v>3</v>
      </c>
      <c r="C64">
        <f t="shared" ref="C64:C75" si="5">C4*D4</f>
        <v>8.6</v>
      </c>
      <c r="D64">
        <f t="shared" ref="D64:D75" si="6">E4*F4</f>
        <v>8.41</v>
      </c>
      <c r="E64">
        <f t="shared" ref="E64:E74" si="7">G4*H4</f>
        <v>4</v>
      </c>
      <c r="F64">
        <f t="shared" ref="F64:F75" si="8">I4*J4</f>
        <v>9.2399999999999984</v>
      </c>
      <c r="G64">
        <f t="shared" ref="G64:G75" si="9">K4*L4</f>
        <v>9.7999999999999989</v>
      </c>
      <c r="H64">
        <f t="shared" ref="H64:H75" si="10">M4*N4</f>
        <v>11.02</v>
      </c>
      <c r="I64">
        <f t="shared" ref="I64:I75" si="11">O4*P4</f>
        <v>12.209999999999999</v>
      </c>
      <c r="J64">
        <f t="shared" ref="J64:J75" si="12">Q4*R4</f>
        <v>11</v>
      </c>
      <c r="K64">
        <f t="shared" ref="K64:K75" si="13">S4*T4</f>
        <v>11.219999999999999</v>
      </c>
      <c r="L64">
        <f t="shared" ref="L64:L75" si="14">U4*V4</f>
        <v>19.5</v>
      </c>
      <c r="M64">
        <f t="shared" ref="M64:M75" si="15">W4*X4</f>
        <v>6</v>
      </c>
      <c r="N64">
        <f t="shared" ref="N64:N74" si="16">Y4*Z4</f>
        <v>9.6100000000000012</v>
      </c>
      <c r="O64">
        <f t="shared" ref="O64:O75" si="17">AA4*AB4</f>
        <v>14.04</v>
      </c>
      <c r="P64">
        <f t="shared" ref="P64:P75" si="18">AC4*AD4</f>
        <v>4</v>
      </c>
      <c r="Q64">
        <f t="shared" ref="Q64:Q75" si="19">AE4*AF4</f>
        <v>9.18</v>
      </c>
      <c r="R64">
        <f t="shared" ref="R64:R75" si="20">AG4*AH4</f>
        <v>7.2900000000000009</v>
      </c>
      <c r="S64">
        <f t="shared" ref="S64:S75" si="21">AI4*AJ4</f>
        <v>9</v>
      </c>
      <c r="T64">
        <f t="shared" ref="T64:T75" si="22">AK4*AL4</f>
        <v>2</v>
      </c>
      <c r="U64">
        <f t="shared" ref="U64:U75" si="23">AM4*AN4</f>
        <v>0</v>
      </c>
      <c r="V64">
        <f t="shared" ref="V64:V75" si="24">AO4*AP4</f>
        <v>0</v>
      </c>
      <c r="W64">
        <f t="shared" ref="W64:W73" si="25">AQ4*AR4</f>
        <v>10.5</v>
      </c>
      <c r="X64">
        <f t="shared" ref="X64:X75" si="26">AS4*AT4</f>
        <v>7.83</v>
      </c>
      <c r="Y64">
        <f t="shared" ref="Y64:Y75" si="27">AV4*AU4</f>
        <v>1</v>
      </c>
      <c r="Z64">
        <f t="shared" ref="Z64:Z74" si="28">AW4*AX4</f>
        <v>4</v>
      </c>
    </row>
    <row r="65" spans="1:26" s="8" customFormat="1" x14ac:dyDescent="0.2">
      <c r="A65" s="1">
        <v>45524</v>
      </c>
      <c r="B65" s="5">
        <f t="shared" si="4"/>
        <v>4</v>
      </c>
      <c r="C65" s="8">
        <f t="shared" si="5"/>
        <v>15.049999999999999</v>
      </c>
      <c r="D65" s="8">
        <f t="shared" si="6"/>
        <v>18.239999999999998</v>
      </c>
      <c r="E65" s="8">
        <f t="shared" si="7"/>
        <v>8.8000000000000007</v>
      </c>
      <c r="F65" s="8">
        <f t="shared" si="8"/>
        <v>13.26</v>
      </c>
      <c r="G65" s="8">
        <f t="shared" si="9"/>
        <v>13.32</v>
      </c>
      <c r="H65" s="8">
        <f t="shared" si="10"/>
        <v>16.38</v>
      </c>
      <c r="I65" s="8">
        <f t="shared" si="11"/>
        <v>13.299999999999999</v>
      </c>
      <c r="J65" s="8">
        <f t="shared" si="12"/>
        <v>12.299999999999999</v>
      </c>
      <c r="K65" s="8">
        <f t="shared" si="13"/>
        <v>23.65</v>
      </c>
      <c r="L65" s="8">
        <f t="shared" si="14"/>
        <v>17.34</v>
      </c>
      <c r="M65" s="8">
        <f t="shared" si="15"/>
        <v>11.2</v>
      </c>
      <c r="N65" s="8">
        <f t="shared" si="16"/>
        <v>7.839999999999999</v>
      </c>
      <c r="O65" s="8">
        <f t="shared" si="17"/>
        <v>14.8</v>
      </c>
      <c r="P65" s="8">
        <f t="shared" si="18"/>
        <v>5.76</v>
      </c>
      <c r="Q65" s="8">
        <f t="shared" si="19"/>
        <v>17.760000000000002</v>
      </c>
      <c r="R65" s="8">
        <f t="shared" si="20"/>
        <v>24.08</v>
      </c>
      <c r="S65" s="8">
        <f t="shared" si="21"/>
        <v>15.959999999999999</v>
      </c>
      <c r="T65" s="8">
        <f t="shared" si="22"/>
        <v>6</v>
      </c>
      <c r="U65" s="8">
        <f t="shared" si="23"/>
        <v>6</v>
      </c>
      <c r="V65" s="8">
        <f t="shared" si="24"/>
        <v>22.94</v>
      </c>
      <c r="W65" s="8">
        <f t="shared" si="25"/>
        <v>12.24</v>
      </c>
      <c r="X65" s="8">
        <f t="shared" si="26"/>
        <v>10.36</v>
      </c>
      <c r="Y65" s="8">
        <f t="shared" si="27"/>
        <v>6</v>
      </c>
      <c r="Z65" s="8">
        <f t="shared" si="28"/>
        <v>7.7700000000000005</v>
      </c>
    </row>
    <row r="66" spans="1:26" x14ac:dyDescent="0.2">
      <c r="A66" s="1">
        <v>45527</v>
      </c>
      <c r="B66" s="5">
        <f t="shared" si="4"/>
        <v>7</v>
      </c>
      <c r="C66">
        <f t="shared" si="5"/>
        <v>12.879999999999999</v>
      </c>
      <c r="D66">
        <f t="shared" si="6"/>
        <v>14</v>
      </c>
      <c r="E66">
        <f t="shared" si="7"/>
        <v>17.2</v>
      </c>
      <c r="F66">
        <f t="shared" si="8"/>
        <v>14.4</v>
      </c>
      <c r="G66">
        <f t="shared" si="9"/>
        <v>30.599999999999998</v>
      </c>
      <c r="H66">
        <f t="shared" si="10"/>
        <v>20.639999999999997</v>
      </c>
      <c r="I66">
        <f t="shared" si="11"/>
        <v>14.62</v>
      </c>
      <c r="J66">
        <f t="shared" si="12"/>
        <v>19.349999999999998</v>
      </c>
      <c r="K66">
        <f t="shared" si="13"/>
        <v>16</v>
      </c>
      <c r="L66">
        <f t="shared" si="14"/>
        <v>17.16</v>
      </c>
      <c r="M66">
        <f t="shared" si="15"/>
        <v>13.65</v>
      </c>
      <c r="N66">
        <f t="shared" si="16"/>
        <v>20.5</v>
      </c>
      <c r="O66">
        <f t="shared" si="17"/>
        <v>15.209999999999999</v>
      </c>
      <c r="P66">
        <f t="shared" si="18"/>
        <v>28.059999999999995</v>
      </c>
      <c r="Q66">
        <f t="shared" si="19"/>
        <v>13.950000000000001</v>
      </c>
      <c r="R66">
        <f t="shared" si="20"/>
        <v>9</v>
      </c>
      <c r="S66">
        <f t="shared" si="21"/>
        <v>18</v>
      </c>
      <c r="T66">
        <f t="shared" si="22"/>
        <v>23.919999999999998</v>
      </c>
      <c r="U66">
        <f t="shared" si="23"/>
        <v>4</v>
      </c>
      <c r="V66">
        <f t="shared" si="24"/>
        <v>14.4</v>
      </c>
      <c r="W66">
        <f t="shared" si="25"/>
        <v>12.92</v>
      </c>
      <c r="X66">
        <f t="shared" si="26"/>
        <v>18.5</v>
      </c>
      <c r="Y66">
        <f t="shared" si="27"/>
        <v>6</v>
      </c>
      <c r="Z66">
        <f t="shared" si="28"/>
        <v>14.85</v>
      </c>
    </row>
    <row r="67" spans="1:26" x14ac:dyDescent="0.2">
      <c r="A67" s="1">
        <v>45530</v>
      </c>
      <c r="B67" s="5">
        <f t="shared" si="4"/>
        <v>10</v>
      </c>
      <c r="C67">
        <f t="shared" si="5"/>
        <v>13.44</v>
      </c>
      <c r="D67">
        <f t="shared" si="6"/>
        <v>10.88</v>
      </c>
      <c r="E67">
        <f t="shared" si="7"/>
        <v>9.52</v>
      </c>
      <c r="F67">
        <f t="shared" si="8"/>
        <v>6.7600000000000007</v>
      </c>
      <c r="G67">
        <f t="shared" si="9"/>
        <v>17.63</v>
      </c>
      <c r="H67">
        <f t="shared" si="10"/>
        <v>17.600000000000001</v>
      </c>
      <c r="I67">
        <f t="shared" si="11"/>
        <v>14.700000000000001</v>
      </c>
      <c r="J67">
        <f t="shared" si="12"/>
        <v>9.6100000000000012</v>
      </c>
      <c r="K67">
        <f t="shared" si="13"/>
        <v>13.86</v>
      </c>
      <c r="L67">
        <f t="shared" si="14"/>
        <v>20.239999999999998</v>
      </c>
      <c r="M67">
        <f t="shared" si="15"/>
        <v>11.9</v>
      </c>
      <c r="N67">
        <f t="shared" si="16"/>
        <v>9.8999999999999986</v>
      </c>
      <c r="O67">
        <f t="shared" si="17"/>
        <v>12.32</v>
      </c>
      <c r="P67">
        <f t="shared" si="18"/>
        <v>15.51</v>
      </c>
      <c r="Q67">
        <f t="shared" si="19"/>
        <v>19</v>
      </c>
      <c r="R67">
        <f t="shared" si="20"/>
        <v>8.68</v>
      </c>
      <c r="S67">
        <f t="shared" si="21"/>
        <v>17.02</v>
      </c>
      <c r="T67">
        <f t="shared" si="22"/>
        <v>19.779999999999998</v>
      </c>
      <c r="U67">
        <f t="shared" si="23"/>
        <v>1</v>
      </c>
      <c r="V67">
        <f t="shared" si="24"/>
        <v>19.5</v>
      </c>
      <c r="W67">
        <f t="shared" si="25"/>
        <v>16.399999999999999</v>
      </c>
      <c r="X67">
        <f t="shared" si="26"/>
        <v>12.6</v>
      </c>
      <c r="Y67">
        <f t="shared" si="27"/>
        <v>6</v>
      </c>
      <c r="Z67">
        <f t="shared" si="28"/>
        <v>15.2</v>
      </c>
    </row>
    <row r="68" spans="1:26" x14ac:dyDescent="0.2">
      <c r="A68" s="1">
        <v>45532</v>
      </c>
      <c r="B68" s="5">
        <f>_xlfn.DAYS(A68,$A$3)</f>
        <v>12</v>
      </c>
      <c r="C68">
        <f t="shared" si="5"/>
        <v>17.36</v>
      </c>
      <c r="D68">
        <f t="shared" si="6"/>
        <v>18.5</v>
      </c>
      <c r="E68">
        <f t="shared" si="7"/>
        <v>15.17</v>
      </c>
      <c r="F68">
        <f t="shared" si="8"/>
        <v>5</v>
      </c>
      <c r="G68">
        <f t="shared" si="9"/>
        <v>21.929999999999996</v>
      </c>
      <c r="H68">
        <f t="shared" si="10"/>
        <v>20.9</v>
      </c>
      <c r="I68">
        <f t="shared" si="11"/>
        <v>20.25</v>
      </c>
      <c r="J68">
        <f t="shared" si="12"/>
        <v>18.920000000000002</v>
      </c>
      <c r="K68">
        <f t="shared" si="13"/>
        <v>20.25</v>
      </c>
      <c r="L68">
        <f t="shared" si="14"/>
        <v>26.66</v>
      </c>
      <c r="M68">
        <f t="shared" si="15"/>
        <v>14.44</v>
      </c>
      <c r="N68">
        <f t="shared" si="16"/>
        <v>11.9</v>
      </c>
      <c r="O68">
        <f t="shared" si="17"/>
        <v>15.12</v>
      </c>
      <c r="P68">
        <f t="shared" si="18"/>
        <v>21.419999999999998</v>
      </c>
      <c r="Q68">
        <f t="shared" si="19"/>
        <v>20</v>
      </c>
      <c r="R68">
        <f t="shared" si="20"/>
        <v>18.809999999999999</v>
      </c>
      <c r="S68">
        <f t="shared" si="21"/>
        <v>28</v>
      </c>
      <c r="T68">
        <f t="shared" si="22"/>
        <v>22.14</v>
      </c>
      <c r="U68">
        <f t="shared" si="23"/>
        <v>4</v>
      </c>
      <c r="V68">
        <f t="shared" si="24"/>
        <v>22.08</v>
      </c>
      <c r="W68">
        <f t="shared" si="25"/>
        <v>18</v>
      </c>
      <c r="X68">
        <f t="shared" si="26"/>
        <v>17.2</v>
      </c>
      <c r="Y68">
        <f t="shared" si="27"/>
        <v>21.6</v>
      </c>
      <c r="Z68">
        <f t="shared" si="28"/>
        <v>22</v>
      </c>
    </row>
    <row r="69" spans="1:26" x14ac:dyDescent="0.2">
      <c r="A69" s="1">
        <v>45534</v>
      </c>
      <c r="B69" s="5">
        <f t="shared" ref="B69" si="29">_xlfn.DAYS(A69,$A$3)</f>
        <v>14</v>
      </c>
      <c r="C69">
        <f t="shared" si="5"/>
        <v>16.829999999999998</v>
      </c>
      <c r="D69">
        <f t="shared" si="6"/>
        <v>17.68</v>
      </c>
      <c r="E69">
        <f t="shared" si="7"/>
        <v>17.22</v>
      </c>
      <c r="F69">
        <f t="shared" si="8"/>
        <v>6</v>
      </c>
      <c r="G69">
        <f t="shared" si="9"/>
        <v>26</v>
      </c>
      <c r="H69">
        <f t="shared" si="10"/>
        <v>19.779999999999998</v>
      </c>
      <c r="I69">
        <f t="shared" si="11"/>
        <v>23.919999999999998</v>
      </c>
      <c r="J69">
        <f t="shared" si="12"/>
        <v>22</v>
      </c>
      <c r="K69">
        <f t="shared" si="13"/>
        <v>23</v>
      </c>
      <c r="L69">
        <f t="shared" si="14"/>
        <v>30.359999999999996</v>
      </c>
      <c r="M69">
        <f t="shared" si="15"/>
        <v>14.96</v>
      </c>
      <c r="N69">
        <f t="shared" si="16"/>
        <v>15.840000000000002</v>
      </c>
      <c r="O69">
        <f t="shared" si="17"/>
        <v>16.43</v>
      </c>
      <c r="P69">
        <f t="shared" si="18"/>
        <v>32.94</v>
      </c>
      <c r="Q69">
        <f t="shared" si="19"/>
        <v>24.38</v>
      </c>
      <c r="R69">
        <f t="shared" si="20"/>
        <v>19.799999999999997</v>
      </c>
      <c r="S69">
        <f t="shared" si="21"/>
        <v>18.600000000000001</v>
      </c>
      <c r="T69">
        <f t="shared" si="22"/>
        <v>24.4</v>
      </c>
      <c r="U69">
        <f t="shared" si="23"/>
        <v>4</v>
      </c>
      <c r="V69">
        <f t="shared" si="24"/>
        <v>24.44</v>
      </c>
      <c r="W69">
        <f t="shared" si="25"/>
        <v>18.920000000000002</v>
      </c>
      <c r="X69">
        <f t="shared" si="26"/>
        <v>18.399999999999999</v>
      </c>
      <c r="Y69">
        <f t="shared" si="27"/>
        <v>23.099999999999998</v>
      </c>
      <c r="Z69">
        <f t="shared" si="28"/>
        <v>26.32</v>
      </c>
    </row>
    <row r="70" spans="1:26" x14ac:dyDescent="0.2">
      <c r="A70" s="1">
        <v>45537</v>
      </c>
      <c r="B70" s="5">
        <f>_xlfn.DAYS(A70,$A$3)</f>
        <v>17</v>
      </c>
      <c r="C70">
        <f t="shared" si="5"/>
        <v>34.56</v>
      </c>
      <c r="D70">
        <f t="shared" si="6"/>
        <v>23.65</v>
      </c>
      <c r="E70">
        <f t="shared" si="7"/>
        <v>21.12</v>
      </c>
      <c r="F70">
        <f t="shared" si="8"/>
        <v>13.65</v>
      </c>
      <c r="G70">
        <f t="shared" si="9"/>
        <v>25.92</v>
      </c>
      <c r="H70">
        <f t="shared" si="10"/>
        <v>32.64</v>
      </c>
      <c r="I70">
        <f t="shared" si="11"/>
        <v>23.760000000000005</v>
      </c>
      <c r="J70">
        <f t="shared" si="12"/>
        <v>29.24</v>
      </c>
      <c r="K70">
        <f t="shared" si="13"/>
        <v>18.480000000000004</v>
      </c>
      <c r="L70">
        <f t="shared" si="14"/>
        <v>32.340000000000003</v>
      </c>
      <c r="M70">
        <f t="shared" si="15"/>
        <v>26</v>
      </c>
      <c r="N70">
        <f t="shared" si="16"/>
        <v>21.729999999999997</v>
      </c>
      <c r="O70">
        <f t="shared" si="17"/>
        <v>23.400000000000002</v>
      </c>
      <c r="P70">
        <f t="shared" si="18"/>
        <v>34.449999999999996</v>
      </c>
      <c r="Q70">
        <f t="shared" si="19"/>
        <v>30.599999999999998</v>
      </c>
      <c r="R70">
        <f t="shared" si="20"/>
        <v>24.08</v>
      </c>
      <c r="S70">
        <f t="shared" si="21"/>
        <v>40.81</v>
      </c>
      <c r="T70">
        <f t="shared" si="22"/>
        <v>31.279999999999998</v>
      </c>
      <c r="U70">
        <f t="shared" si="23"/>
        <v>4</v>
      </c>
      <c r="V70">
        <f t="shared" si="24"/>
        <v>25.37</v>
      </c>
      <c r="W70">
        <f t="shared" si="25"/>
        <v>24.75</v>
      </c>
      <c r="X70">
        <f t="shared" si="26"/>
        <v>29.279999999999998</v>
      </c>
      <c r="Y70">
        <f t="shared" si="27"/>
        <v>29.400000000000002</v>
      </c>
      <c r="Z70">
        <f t="shared" si="28"/>
        <v>33.369999999999997</v>
      </c>
    </row>
    <row r="71" spans="1:26" x14ac:dyDescent="0.2">
      <c r="A71" s="1">
        <v>45539</v>
      </c>
      <c r="B71" s="5">
        <f t="shared" ref="B71:B78" si="30">_xlfn.DAYS(A71,$A$3)</f>
        <v>19</v>
      </c>
      <c r="C71">
        <f t="shared" si="5"/>
        <v>39.359999999999992</v>
      </c>
      <c r="D71">
        <f t="shared" si="6"/>
        <v>26</v>
      </c>
      <c r="E71">
        <f t="shared" si="7"/>
        <v>32.9</v>
      </c>
      <c r="F71">
        <f t="shared" si="8"/>
        <v>6.75</v>
      </c>
      <c r="G71">
        <f t="shared" si="9"/>
        <v>25.37</v>
      </c>
      <c r="H71">
        <f t="shared" si="10"/>
        <v>20.8</v>
      </c>
      <c r="I71">
        <f t="shared" si="11"/>
        <v>26</v>
      </c>
      <c r="J71">
        <f t="shared" si="12"/>
        <v>22.4</v>
      </c>
      <c r="K71">
        <f t="shared" si="13"/>
        <v>21.5</v>
      </c>
      <c r="L71">
        <f t="shared" si="14"/>
        <v>31.389999999999997</v>
      </c>
      <c r="M71">
        <f t="shared" si="15"/>
        <v>33.39</v>
      </c>
      <c r="N71">
        <f t="shared" si="16"/>
        <v>27.040000000000003</v>
      </c>
      <c r="O71">
        <f t="shared" si="17"/>
        <v>32.9</v>
      </c>
      <c r="P71">
        <f t="shared" si="18"/>
        <v>16.32</v>
      </c>
      <c r="Q71">
        <f t="shared" si="19"/>
        <v>34.300000000000004</v>
      </c>
      <c r="R71">
        <f t="shared" si="20"/>
        <v>25.200000000000003</v>
      </c>
      <c r="S71">
        <f t="shared" si="21"/>
        <v>43.99</v>
      </c>
      <c r="T71">
        <f t="shared" si="22"/>
        <v>33.6</v>
      </c>
      <c r="U71">
        <f t="shared" si="23"/>
        <v>4</v>
      </c>
      <c r="V71">
        <f t="shared" si="24"/>
        <v>23.1</v>
      </c>
      <c r="W71">
        <f t="shared" si="25"/>
        <v>18.900000000000002</v>
      </c>
      <c r="X71">
        <f t="shared" si="26"/>
        <v>26.460000000000004</v>
      </c>
      <c r="Y71">
        <f t="shared" si="27"/>
        <v>37.5</v>
      </c>
      <c r="Z71">
        <f t="shared" si="28"/>
        <v>37.74</v>
      </c>
    </row>
    <row r="72" spans="1:26" x14ac:dyDescent="0.2">
      <c r="A72" s="1">
        <v>45541</v>
      </c>
      <c r="B72" s="5">
        <f t="shared" si="30"/>
        <v>21</v>
      </c>
      <c r="C72">
        <f t="shared" si="5"/>
        <v>47.2</v>
      </c>
      <c r="D72">
        <f t="shared" si="6"/>
        <v>26.5</v>
      </c>
      <c r="E72">
        <f t="shared" si="7"/>
        <v>29.759999999999998</v>
      </c>
      <c r="F72">
        <f t="shared" si="8"/>
        <v>7.54</v>
      </c>
      <c r="G72">
        <f t="shared" si="9"/>
        <v>27.930000000000003</v>
      </c>
      <c r="H72">
        <f t="shared" si="10"/>
        <v>17</v>
      </c>
      <c r="I72">
        <f t="shared" si="11"/>
        <v>26.950000000000003</v>
      </c>
      <c r="J72">
        <f t="shared" si="12"/>
        <v>22.79</v>
      </c>
      <c r="K72">
        <f t="shared" si="13"/>
        <v>22.043000000000003</v>
      </c>
      <c r="L72">
        <f t="shared" si="14"/>
        <v>34.65</v>
      </c>
      <c r="M72">
        <f t="shared" si="15"/>
        <v>33.39</v>
      </c>
      <c r="N72">
        <f t="shared" si="16"/>
        <v>22.54</v>
      </c>
      <c r="O72">
        <f t="shared" si="17"/>
        <v>30.16</v>
      </c>
      <c r="P72">
        <f t="shared" si="18"/>
        <v>33.28</v>
      </c>
      <c r="Q72">
        <f t="shared" si="19"/>
        <v>32.64</v>
      </c>
      <c r="R72">
        <f t="shared" si="20"/>
        <v>29</v>
      </c>
      <c r="S72">
        <f t="shared" si="21"/>
        <v>47.58</v>
      </c>
      <c r="T72">
        <f t="shared" si="22"/>
        <v>34.4</v>
      </c>
      <c r="U72">
        <f t="shared" si="23"/>
        <v>16.5</v>
      </c>
      <c r="V72">
        <f t="shared" si="24"/>
        <v>27.900000000000002</v>
      </c>
      <c r="W72">
        <f t="shared" si="25"/>
        <v>27.040000000000003</v>
      </c>
      <c r="X72">
        <f t="shared" si="26"/>
        <v>34.199999999999996</v>
      </c>
      <c r="Y72">
        <f t="shared" si="27"/>
        <v>45.449999999999996</v>
      </c>
      <c r="Z72">
        <f t="shared" si="28"/>
        <v>34</v>
      </c>
    </row>
    <row r="73" spans="1:26" x14ac:dyDescent="0.2">
      <c r="A73" s="1">
        <v>45544</v>
      </c>
      <c r="B73" s="5">
        <f t="shared" si="30"/>
        <v>24</v>
      </c>
      <c r="C73">
        <f t="shared" si="5"/>
        <v>46.02</v>
      </c>
      <c r="D73">
        <f t="shared" si="6"/>
        <v>23.369999999999997</v>
      </c>
      <c r="E73">
        <f t="shared" si="7"/>
        <v>14</v>
      </c>
      <c r="F73">
        <f t="shared" si="8"/>
        <v>21.060000000000002</v>
      </c>
      <c r="G73">
        <f t="shared" si="9"/>
        <v>24.75</v>
      </c>
      <c r="H73">
        <f t="shared" si="10"/>
        <v>15.98</v>
      </c>
      <c r="I73">
        <f t="shared" si="11"/>
        <v>19.27</v>
      </c>
      <c r="J73">
        <f t="shared" si="12"/>
        <v>21.2</v>
      </c>
      <c r="K73">
        <f t="shared" si="13"/>
        <v>6.72</v>
      </c>
      <c r="L73">
        <f t="shared" si="14"/>
        <v>26</v>
      </c>
      <c r="M73">
        <f t="shared" si="15"/>
        <v>30.680000000000003</v>
      </c>
      <c r="N73">
        <f t="shared" si="16"/>
        <v>14.5</v>
      </c>
      <c r="O73">
        <f t="shared" si="17"/>
        <v>24.8</v>
      </c>
      <c r="P73">
        <f t="shared" si="18"/>
        <v>50.56</v>
      </c>
      <c r="Q73">
        <f t="shared" si="19"/>
        <v>34.56</v>
      </c>
      <c r="R73">
        <f t="shared" si="20"/>
        <v>21.12</v>
      </c>
      <c r="S73">
        <f t="shared" si="21"/>
        <v>31.95</v>
      </c>
      <c r="T73">
        <f t="shared" si="22"/>
        <v>33.81</v>
      </c>
      <c r="U73">
        <f t="shared" si="23"/>
        <v>28.160000000000004</v>
      </c>
      <c r="V73">
        <f t="shared" si="24"/>
        <v>30.21</v>
      </c>
      <c r="W73">
        <f t="shared" si="25"/>
        <v>28</v>
      </c>
      <c r="X73">
        <f t="shared" si="26"/>
        <v>32.94</v>
      </c>
      <c r="Y73">
        <f t="shared" si="27"/>
        <v>42.68</v>
      </c>
      <c r="Z73">
        <f t="shared" si="28"/>
        <v>39</v>
      </c>
    </row>
    <row r="74" spans="1:26" x14ac:dyDescent="0.2">
      <c r="A74" s="1">
        <v>45546</v>
      </c>
      <c r="B74" s="5">
        <f t="shared" si="30"/>
        <v>26</v>
      </c>
      <c r="C74">
        <f t="shared" si="5"/>
        <v>53.760000000000005</v>
      </c>
      <c r="D74">
        <f t="shared" si="6"/>
        <v>21.12</v>
      </c>
      <c r="E74">
        <f t="shared" si="7"/>
        <v>0</v>
      </c>
      <c r="F74">
        <f t="shared" si="8"/>
        <v>11.399999999999999</v>
      </c>
      <c r="G74">
        <f t="shared" si="9"/>
        <v>19.240000000000002</v>
      </c>
      <c r="H74">
        <f t="shared" si="10"/>
        <v>17.86</v>
      </c>
      <c r="I74">
        <f t="shared" si="11"/>
        <v>16.8</v>
      </c>
      <c r="J74">
        <f t="shared" si="12"/>
        <v>24.78</v>
      </c>
      <c r="K74">
        <f t="shared" si="13"/>
        <v>7.1999999999999993</v>
      </c>
      <c r="L74">
        <f t="shared" si="14"/>
        <v>24.200000000000003</v>
      </c>
      <c r="M74">
        <f t="shared" si="15"/>
        <v>77.08</v>
      </c>
      <c r="N74">
        <f t="shared" si="16"/>
        <v>37.200000000000003</v>
      </c>
      <c r="O74">
        <f t="shared" si="17"/>
        <v>38.159999999999997</v>
      </c>
      <c r="P74">
        <f t="shared" si="18"/>
        <v>36.72</v>
      </c>
      <c r="Q74">
        <f t="shared" si="19"/>
        <v>35</v>
      </c>
      <c r="R74">
        <f t="shared" si="20"/>
        <v>23.5</v>
      </c>
      <c r="S74">
        <f t="shared" si="21"/>
        <v>36.96</v>
      </c>
      <c r="T74">
        <f t="shared" si="22"/>
        <v>18.489999999999998</v>
      </c>
      <c r="U74">
        <f t="shared" si="23"/>
        <v>25.200000000000003</v>
      </c>
      <c r="V74">
        <f t="shared" si="24"/>
        <v>37.4</v>
      </c>
      <c r="X74">
        <f t="shared" si="26"/>
        <v>41.300000000000004</v>
      </c>
      <c r="Y74">
        <f t="shared" si="27"/>
        <v>61.88</v>
      </c>
      <c r="Z74">
        <f t="shared" si="28"/>
        <v>64.989999999999995</v>
      </c>
    </row>
    <row r="75" spans="1:26" x14ac:dyDescent="0.2">
      <c r="A75" s="1">
        <v>45548</v>
      </c>
      <c r="B75" s="5">
        <f t="shared" si="30"/>
        <v>28</v>
      </c>
      <c r="C75">
        <f t="shared" si="5"/>
        <v>57.6</v>
      </c>
      <c r="D75">
        <f t="shared" si="6"/>
        <v>20.580000000000002</v>
      </c>
      <c r="E75">
        <f>G15*H15</f>
        <v>0</v>
      </c>
      <c r="F75">
        <f t="shared" si="8"/>
        <v>13.6</v>
      </c>
      <c r="G75">
        <f t="shared" si="9"/>
        <v>19.599999999999998</v>
      </c>
      <c r="H75">
        <f t="shared" si="10"/>
        <v>15.579999999999998</v>
      </c>
      <c r="I75">
        <f t="shared" si="11"/>
        <v>20.16</v>
      </c>
      <c r="J75">
        <f t="shared" si="12"/>
        <v>24.91</v>
      </c>
      <c r="K75">
        <f t="shared" si="13"/>
        <v>6.75</v>
      </c>
      <c r="L75">
        <f t="shared" si="14"/>
        <v>30.87</v>
      </c>
      <c r="M75">
        <f t="shared" si="15"/>
        <v>63.080000000000005</v>
      </c>
      <c r="O75">
        <f t="shared" si="17"/>
        <v>43.8</v>
      </c>
      <c r="P75">
        <f t="shared" si="18"/>
        <v>34.56</v>
      </c>
      <c r="Q75">
        <f t="shared" si="19"/>
        <v>33.92</v>
      </c>
      <c r="R75">
        <f t="shared" si="20"/>
        <v>28.080000000000002</v>
      </c>
      <c r="S75">
        <f t="shared" si="21"/>
        <v>31.2</v>
      </c>
      <c r="T75">
        <f t="shared" si="22"/>
        <v>15.989999999999998</v>
      </c>
      <c r="U75">
        <f t="shared" si="23"/>
        <v>23.779999999999998</v>
      </c>
      <c r="V75">
        <f t="shared" si="24"/>
        <v>32.24</v>
      </c>
      <c r="X75">
        <f t="shared" si="26"/>
        <v>41.61</v>
      </c>
      <c r="Y75">
        <f t="shared" si="27"/>
        <v>46.919999999999995</v>
      </c>
      <c r="Z75">
        <f>AW15*AX15</f>
        <v>61.1</v>
      </c>
    </row>
    <row r="76" spans="1:26" x14ac:dyDescent="0.2">
      <c r="A76" s="1">
        <v>45551</v>
      </c>
      <c r="B76" s="5">
        <f t="shared" si="30"/>
        <v>31</v>
      </c>
      <c r="C76">
        <f t="shared" ref="C76:C84" si="31">C16*D16</f>
        <v>49.92</v>
      </c>
      <c r="D76">
        <f t="shared" ref="D76:D89" si="32">E16*F16</f>
        <v>20.25</v>
      </c>
      <c r="E76">
        <f t="shared" ref="E76:E89" si="33">G16*H16</f>
        <v>0</v>
      </c>
      <c r="F76">
        <f t="shared" ref="F76:F89" si="34">I16*J16</f>
        <v>15.600000000000001</v>
      </c>
      <c r="G76">
        <f t="shared" ref="G76:G89" si="35">K16*L16</f>
        <v>16.28</v>
      </c>
      <c r="H76">
        <f t="shared" ref="H76:H89" si="36">M16*N16</f>
        <v>17.600000000000001</v>
      </c>
      <c r="I76">
        <f t="shared" ref="I76:I89" si="37">O16*P16</f>
        <v>30.799999999999997</v>
      </c>
      <c r="J76">
        <f t="shared" ref="J76:J89" si="38">Q16*R16</f>
        <v>29.25</v>
      </c>
      <c r="K76">
        <f t="shared" ref="K76:K85" si="39">S16*T16</f>
        <v>8.75</v>
      </c>
      <c r="L76">
        <f t="shared" ref="L76:L89" si="40">U16*V16</f>
        <v>34.155000000000001</v>
      </c>
      <c r="M76">
        <f t="shared" ref="M76" si="41">W16*X16</f>
        <v>63.139999999999993</v>
      </c>
      <c r="O76">
        <f t="shared" ref="O76:O79" si="42">AA16*AB16</f>
        <v>46.75</v>
      </c>
      <c r="P76">
        <f t="shared" ref="P76:P79" si="43">AC16*AD16</f>
        <v>63.139999999999993</v>
      </c>
      <c r="Q76">
        <f t="shared" ref="Q76:Q80" si="44">AE16*AF16</f>
        <v>35.200000000000003</v>
      </c>
      <c r="R76">
        <f t="shared" ref="R76:R80" si="45">AG16*AH16</f>
        <v>29.700000000000003</v>
      </c>
      <c r="S76">
        <f t="shared" ref="S76:S81" si="46">AI16*AJ16</f>
        <v>44.55</v>
      </c>
      <c r="T76">
        <f t="shared" ref="T76:T82" si="47">AK16*AL16</f>
        <v>22</v>
      </c>
      <c r="U76">
        <f t="shared" ref="U76:U80" si="48">AM16*AN16</f>
        <v>35.5</v>
      </c>
      <c r="V76">
        <f t="shared" ref="V76:V88" si="49">AO16*AP16</f>
        <v>42.21</v>
      </c>
      <c r="X76">
        <f t="shared" ref="X76:X82" si="50">AS16*AT16</f>
        <v>27</v>
      </c>
      <c r="Y76">
        <f t="shared" ref="Y76:Y85" si="51">AV16*AU16</f>
        <v>40.85</v>
      </c>
      <c r="Z76">
        <f t="shared" ref="Z76:Z80" si="52">AW16*AX16</f>
        <v>68.64</v>
      </c>
    </row>
    <row r="77" spans="1:26" x14ac:dyDescent="0.2">
      <c r="A77" s="1">
        <v>45553</v>
      </c>
      <c r="B77" s="5">
        <f t="shared" si="30"/>
        <v>33</v>
      </c>
      <c r="C77">
        <f t="shared" si="31"/>
        <v>57.64</v>
      </c>
      <c r="D77">
        <f t="shared" si="32"/>
        <v>22.08</v>
      </c>
      <c r="E77">
        <f t="shared" si="33"/>
        <v>0</v>
      </c>
      <c r="F77">
        <f t="shared" si="34"/>
        <v>17.5</v>
      </c>
      <c r="G77">
        <f t="shared" si="35"/>
        <v>14.4</v>
      </c>
      <c r="H77">
        <f t="shared" si="36"/>
        <v>20.21</v>
      </c>
      <c r="I77">
        <f t="shared" si="37"/>
        <v>30.25</v>
      </c>
      <c r="J77">
        <f t="shared" si="38"/>
        <v>19.25</v>
      </c>
      <c r="K77">
        <f t="shared" si="39"/>
        <v>11.47</v>
      </c>
      <c r="L77">
        <f t="shared" si="40"/>
        <v>27.45</v>
      </c>
      <c r="O77">
        <f t="shared" si="42"/>
        <v>50.4</v>
      </c>
      <c r="P77">
        <f t="shared" si="43"/>
        <v>67.649999999999991</v>
      </c>
      <c r="Q77">
        <f t="shared" si="44"/>
        <v>54.400000000000006</v>
      </c>
      <c r="R77">
        <f t="shared" si="45"/>
        <v>34.56</v>
      </c>
      <c r="S77">
        <f t="shared" si="46"/>
        <v>42.5</v>
      </c>
      <c r="T77">
        <f t="shared" si="47"/>
        <v>35.200000000000003</v>
      </c>
      <c r="U77">
        <f t="shared" si="48"/>
        <v>21</v>
      </c>
      <c r="V77">
        <f t="shared" si="49"/>
        <v>42.699999999999996</v>
      </c>
      <c r="X77">
        <f t="shared" si="50"/>
        <v>19.5</v>
      </c>
      <c r="Y77">
        <f t="shared" si="51"/>
        <v>55.440000000000005</v>
      </c>
      <c r="Z77">
        <f t="shared" si="52"/>
        <v>85.02</v>
      </c>
    </row>
    <row r="78" spans="1:26" x14ac:dyDescent="0.2">
      <c r="A78" s="1">
        <v>45555</v>
      </c>
      <c r="B78" s="5">
        <f t="shared" si="30"/>
        <v>35</v>
      </c>
      <c r="C78">
        <f t="shared" si="31"/>
        <v>62.5</v>
      </c>
      <c r="D78">
        <f t="shared" si="32"/>
        <v>22.36</v>
      </c>
      <c r="E78">
        <f t="shared" si="33"/>
        <v>0</v>
      </c>
      <c r="F78">
        <f t="shared" si="34"/>
        <v>10.240000000000002</v>
      </c>
      <c r="G78">
        <f t="shared" si="35"/>
        <v>15.049999999999999</v>
      </c>
      <c r="H78">
        <f t="shared" si="36"/>
        <v>20.239999999999998</v>
      </c>
      <c r="I78">
        <f t="shared" si="37"/>
        <v>34.72</v>
      </c>
      <c r="J78">
        <f t="shared" si="38"/>
        <v>28.6</v>
      </c>
      <c r="K78">
        <f t="shared" si="39"/>
        <v>13.6</v>
      </c>
      <c r="L78">
        <f t="shared" si="40"/>
        <v>29.439999999999998</v>
      </c>
      <c r="O78">
        <f t="shared" si="42"/>
        <v>68.400000000000006</v>
      </c>
      <c r="P78">
        <f t="shared" si="43"/>
        <v>64.8</v>
      </c>
      <c r="Q78">
        <f t="shared" si="44"/>
        <v>51.35</v>
      </c>
      <c r="R78">
        <f t="shared" si="45"/>
        <v>39</v>
      </c>
      <c r="S78">
        <f t="shared" si="46"/>
        <v>57.27000000000001</v>
      </c>
      <c r="T78">
        <f t="shared" si="47"/>
        <v>45</v>
      </c>
      <c r="U78">
        <f t="shared" si="48"/>
        <v>20.399999999999999</v>
      </c>
      <c r="V78">
        <f t="shared" si="49"/>
        <v>44.160000000000004</v>
      </c>
      <c r="X78">
        <f t="shared" si="50"/>
        <v>40.710000000000008</v>
      </c>
      <c r="Y78">
        <f t="shared" si="51"/>
        <v>55.66</v>
      </c>
      <c r="Z78">
        <f t="shared" si="52"/>
        <v>86.320000000000007</v>
      </c>
    </row>
    <row r="79" spans="1:26" x14ac:dyDescent="0.2">
      <c r="A79" s="1">
        <v>45558</v>
      </c>
      <c r="B79" s="5">
        <f>_xlfn.DAYS(A79,$A$3)</f>
        <v>38</v>
      </c>
      <c r="C79">
        <f t="shared" si="31"/>
        <v>60</v>
      </c>
      <c r="D79">
        <f t="shared" si="32"/>
        <v>35.1</v>
      </c>
      <c r="E79">
        <f t="shared" si="33"/>
        <v>0</v>
      </c>
      <c r="F79">
        <f t="shared" si="34"/>
        <v>12.209999999999999</v>
      </c>
      <c r="G79">
        <f t="shared" si="35"/>
        <v>19.2</v>
      </c>
      <c r="H79">
        <f t="shared" si="36"/>
        <v>19.5</v>
      </c>
      <c r="I79">
        <f t="shared" si="37"/>
        <v>50.41</v>
      </c>
      <c r="J79">
        <f t="shared" si="38"/>
        <v>40.300000000000004</v>
      </c>
      <c r="K79">
        <f t="shared" si="39"/>
        <v>22.05</v>
      </c>
      <c r="L79">
        <f t="shared" si="40"/>
        <v>23.5</v>
      </c>
      <c r="O79">
        <f t="shared" si="42"/>
        <v>85.28</v>
      </c>
      <c r="P79">
        <f t="shared" si="43"/>
        <v>50.16</v>
      </c>
      <c r="Q79">
        <f t="shared" si="44"/>
        <v>58.800000000000004</v>
      </c>
      <c r="R79">
        <f t="shared" si="45"/>
        <v>39.65</v>
      </c>
      <c r="S79">
        <f t="shared" si="46"/>
        <v>52.53</v>
      </c>
      <c r="T79">
        <f t="shared" si="47"/>
        <v>45.44</v>
      </c>
      <c r="U79">
        <f t="shared" si="48"/>
        <v>7.8000000000000007</v>
      </c>
      <c r="V79">
        <f t="shared" si="49"/>
        <v>59.63</v>
      </c>
      <c r="X79">
        <f t="shared" si="50"/>
        <v>46.859999999999992</v>
      </c>
      <c r="Y79">
        <f t="shared" si="51"/>
        <v>32.64</v>
      </c>
      <c r="Z79">
        <f t="shared" si="52"/>
        <v>77.899999999999991</v>
      </c>
    </row>
    <row r="80" spans="1:26" x14ac:dyDescent="0.2">
      <c r="A80" s="1">
        <v>45560</v>
      </c>
      <c r="B80" s="5">
        <f>_xlfn.DAYS(A80,$A$3)</f>
        <v>40</v>
      </c>
      <c r="C80">
        <f t="shared" si="31"/>
        <v>63.599999999999994</v>
      </c>
      <c r="D80">
        <f t="shared" si="32"/>
        <v>54</v>
      </c>
      <c r="E80">
        <f t="shared" si="33"/>
        <v>0</v>
      </c>
      <c r="F80">
        <f t="shared" si="34"/>
        <v>24</v>
      </c>
      <c r="G80">
        <f t="shared" si="35"/>
        <v>27.5</v>
      </c>
      <c r="H80">
        <f t="shared" si="36"/>
        <v>22.5</v>
      </c>
      <c r="I80">
        <f t="shared" si="37"/>
        <v>60</v>
      </c>
      <c r="J80">
        <f t="shared" si="38"/>
        <v>63</v>
      </c>
      <c r="K80">
        <f t="shared" si="39"/>
        <v>22.5</v>
      </c>
      <c r="L80">
        <f t="shared" si="40"/>
        <v>42</v>
      </c>
      <c r="Q80">
        <f t="shared" si="44"/>
        <v>80</v>
      </c>
      <c r="R80">
        <f t="shared" si="45"/>
        <v>56</v>
      </c>
      <c r="S80">
        <f t="shared" si="46"/>
        <v>96.48</v>
      </c>
      <c r="T80">
        <f t="shared" si="47"/>
        <v>68</v>
      </c>
      <c r="U80">
        <f t="shared" si="48"/>
        <v>9</v>
      </c>
      <c r="V80">
        <f t="shared" si="49"/>
        <v>48</v>
      </c>
      <c r="X80">
        <f t="shared" si="50"/>
        <v>66.3</v>
      </c>
      <c r="Y80">
        <f t="shared" si="51"/>
        <v>33</v>
      </c>
      <c r="Z80">
        <f t="shared" si="52"/>
        <v>72</v>
      </c>
    </row>
    <row r="81" spans="1:25" x14ac:dyDescent="0.2">
      <c r="A81" s="1">
        <v>45562</v>
      </c>
      <c r="B81" s="5">
        <f>_xlfn.DAYS(A81,$A$3)</f>
        <v>42</v>
      </c>
      <c r="C81">
        <f t="shared" si="31"/>
        <v>28.279999999999998</v>
      </c>
      <c r="D81">
        <f t="shared" si="32"/>
        <v>56.95</v>
      </c>
      <c r="E81">
        <f t="shared" si="33"/>
        <v>0</v>
      </c>
      <c r="F81">
        <f t="shared" si="34"/>
        <v>25.85</v>
      </c>
      <c r="G81">
        <f t="shared" si="35"/>
        <v>31.799999999999997</v>
      </c>
      <c r="H81">
        <f t="shared" si="36"/>
        <v>16.38</v>
      </c>
      <c r="I81">
        <f t="shared" si="37"/>
        <v>61.2</v>
      </c>
      <c r="J81">
        <f t="shared" si="38"/>
        <v>61.059999999999995</v>
      </c>
      <c r="K81">
        <f t="shared" si="39"/>
        <v>29.58</v>
      </c>
      <c r="L81">
        <f t="shared" si="40"/>
        <v>50.25</v>
      </c>
      <c r="S81">
        <f t="shared" si="46"/>
        <v>95.360000000000014</v>
      </c>
      <c r="T81">
        <f t="shared" si="47"/>
        <v>66.11999999999999</v>
      </c>
      <c r="V81">
        <f t="shared" si="49"/>
        <v>71.25</v>
      </c>
      <c r="X81">
        <f t="shared" si="50"/>
        <v>70.3</v>
      </c>
      <c r="Y81">
        <f t="shared" si="51"/>
        <v>27.36</v>
      </c>
    </row>
    <row r="82" spans="1:25" x14ac:dyDescent="0.2">
      <c r="A82" s="1">
        <v>45565</v>
      </c>
      <c r="B82" s="5">
        <f>_xlfn.DAYS(A82,$A$3)</f>
        <v>45</v>
      </c>
      <c r="C82">
        <f t="shared" si="31"/>
        <v>105</v>
      </c>
      <c r="D82">
        <f t="shared" si="32"/>
        <v>55.44</v>
      </c>
      <c r="E82">
        <f t="shared" si="33"/>
        <v>0</v>
      </c>
      <c r="F82">
        <f t="shared" si="34"/>
        <v>15.579999999999998</v>
      </c>
      <c r="G82">
        <f t="shared" si="35"/>
        <v>29.64</v>
      </c>
      <c r="H82">
        <f t="shared" si="36"/>
        <v>21.599999999999998</v>
      </c>
      <c r="I82">
        <f t="shared" si="37"/>
        <v>73.040000000000006</v>
      </c>
      <c r="J82">
        <f t="shared" si="38"/>
        <v>71.25</v>
      </c>
      <c r="K82">
        <f t="shared" si="39"/>
        <v>36.480000000000004</v>
      </c>
      <c r="L82">
        <f t="shared" si="40"/>
        <v>57.8</v>
      </c>
      <c r="T82">
        <f t="shared" si="47"/>
        <v>133.1</v>
      </c>
      <c r="V82">
        <f t="shared" si="49"/>
        <v>78.850000000000009</v>
      </c>
      <c r="X82">
        <f t="shared" si="50"/>
        <v>73.040000000000006</v>
      </c>
      <c r="Y82">
        <f t="shared" si="51"/>
        <v>33.6</v>
      </c>
    </row>
    <row r="83" spans="1:25" x14ac:dyDescent="0.2">
      <c r="A83" s="1">
        <v>45567</v>
      </c>
      <c r="B83" s="5">
        <f>_xlfn.DAYS(A83,$A$3)</f>
        <v>47</v>
      </c>
      <c r="C83">
        <f t="shared" si="31"/>
        <v>90.719999999999985</v>
      </c>
      <c r="D83">
        <f t="shared" si="32"/>
        <v>60.800000000000004</v>
      </c>
      <c r="E83">
        <f t="shared" si="33"/>
        <v>0</v>
      </c>
      <c r="F83">
        <f t="shared" si="34"/>
        <v>11.9</v>
      </c>
      <c r="G83">
        <f t="shared" si="35"/>
        <v>29.5</v>
      </c>
      <c r="H83">
        <f t="shared" si="36"/>
        <v>24.3</v>
      </c>
      <c r="I83">
        <f t="shared" si="37"/>
        <v>68.820000000000007</v>
      </c>
      <c r="J83">
        <f t="shared" si="38"/>
        <v>69.75</v>
      </c>
      <c r="K83">
        <f t="shared" si="39"/>
        <v>35.75</v>
      </c>
      <c r="L83">
        <f t="shared" si="40"/>
        <v>45.58</v>
      </c>
      <c r="V83">
        <f t="shared" si="49"/>
        <v>91.16</v>
      </c>
      <c r="Y83">
        <f t="shared" si="51"/>
        <v>44.24</v>
      </c>
    </row>
    <row r="84" spans="1:25" x14ac:dyDescent="0.2">
      <c r="A84" s="1">
        <v>45569</v>
      </c>
      <c r="B84" s="5">
        <f t="shared" ref="B84:B90" si="53">_xlfn.DAYS(A84,$A$3)</f>
        <v>49</v>
      </c>
      <c r="C84">
        <f t="shared" si="31"/>
        <v>113.25</v>
      </c>
      <c r="D84">
        <f t="shared" si="32"/>
        <v>56.440000000000005</v>
      </c>
      <c r="E84">
        <f t="shared" si="33"/>
        <v>0</v>
      </c>
      <c r="F84">
        <f t="shared" si="34"/>
        <v>9.2799999999999994</v>
      </c>
      <c r="G84">
        <f t="shared" si="35"/>
        <v>26.950000000000003</v>
      </c>
      <c r="H84">
        <f t="shared" si="36"/>
        <v>21.419999999999998</v>
      </c>
      <c r="I84">
        <f t="shared" si="37"/>
        <v>62.160000000000004</v>
      </c>
      <c r="J84">
        <f t="shared" si="38"/>
        <v>64.240000000000009</v>
      </c>
      <c r="K84">
        <f t="shared" si="39"/>
        <v>26.24</v>
      </c>
      <c r="L84">
        <f t="shared" si="40"/>
        <v>40.5</v>
      </c>
      <c r="V84">
        <f t="shared" si="49"/>
        <v>69</v>
      </c>
      <c r="Y84">
        <f t="shared" si="51"/>
        <v>35</v>
      </c>
    </row>
    <row r="85" spans="1:25" x14ac:dyDescent="0.2">
      <c r="A85" s="1">
        <v>45572</v>
      </c>
      <c r="B85" s="5">
        <f t="shared" si="53"/>
        <v>52</v>
      </c>
      <c r="D85">
        <f t="shared" si="32"/>
        <v>70.400000000000006</v>
      </c>
      <c r="E85">
        <f t="shared" si="33"/>
        <v>0</v>
      </c>
      <c r="F85">
        <f t="shared" si="34"/>
        <v>11.879999999999999</v>
      </c>
      <c r="G85">
        <f t="shared" si="35"/>
        <v>28.080000000000002</v>
      </c>
      <c r="H85">
        <f t="shared" si="36"/>
        <v>30.799999999999997</v>
      </c>
      <c r="I85">
        <f t="shared" si="37"/>
        <v>102.30000000000001</v>
      </c>
      <c r="J85">
        <f t="shared" si="38"/>
        <v>95.199999999999989</v>
      </c>
      <c r="K85">
        <f t="shared" si="39"/>
        <v>40</v>
      </c>
      <c r="L85">
        <f t="shared" si="40"/>
        <v>63.64</v>
      </c>
      <c r="V85">
        <f t="shared" si="49"/>
        <v>80.94</v>
      </c>
      <c r="Y85">
        <f t="shared" si="51"/>
        <v>83.160000000000011</v>
      </c>
    </row>
    <row r="86" spans="1:25" x14ac:dyDescent="0.2">
      <c r="A86" s="1">
        <v>45574</v>
      </c>
      <c r="B86" s="5">
        <f t="shared" si="53"/>
        <v>54</v>
      </c>
      <c r="D86">
        <f t="shared" si="32"/>
        <v>95.45</v>
      </c>
      <c r="E86">
        <f t="shared" si="33"/>
        <v>0</v>
      </c>
      <c r="F86">
        <f t="shared" si="34"/>
        <v>13.299999999999999</v>
      </c>
      <c r="G86">
        <f t="shared" si="35"/>
        <v>18.859999999999996</v>
      </c>
      <c r="H86">
        <f t="shared" si="36"/>
        <v>32.159999999999997</v>
      </c>
      <c r="I86">
        <f t="shared" si="37"/>
        <v>81.7</v>
      </c>
      <c r="J86">
        <f t="shared" si="38"/>
        <v>90.719999999999985</v>
      </c>
      <c r="L86">
        <f t="shared" si="40"/>
        <v>80.08</v>
      </c>
      <c r="V86">
        <f t="shared" si="49"/>
        <v>95.199999999999989</v>
      </c>
    </row>
    <row r="87" spans="1:25" x14ac:dyDescent="0.2">
      <c r="A87" s="1">
        <v>45576</v>
      </c>
      <c r="B87" s="5">
        <f t="shared" si="53"/>
        <v>56</v>
      </c>
      <c r="D87">
        <f t="shared" si="32"/>
        <v>80.25</v>
      </c>
      <c r="E87">
        <f t="shared" si="33"/>
        <v>0</v>
      </c>
      <c r="F87">
        <f t="shared" si="34"/>
        <v>13.68</v>
      </c>
      <c r="G87">
        <f t="shared" si="35"/>
        <v>21.159999999999997</v>
      </c>
      <c r="H87">
        <f t="shared" si="36"/>
        <v>36.209999999999994</v>
      </c>
      <c r="I87">
        <f t="shared" si="37"/>
        <v>100.32000000000001</v>
      </c>
      <c r="J87">
        <f t="shared" si="38"/>
        <v>105.02000000000001</v>
      </c>
      <c r="L87">
        <f t="shared" si="40"/>
        <v>90.09</v>
      </c>
      <c r="V87">
        <f t="shared" si="49"/>
        <v>78.48</v>
      </c>
    </row>
    <row r="88" spans="1:25" x14ac:dyDescent="0.2">
      <c r="A88" s="1">
        <v>45579</v>
      </c>
      <c r="B88" s="5">
        <f t="shared" si="53"/>
        <v>59</v>
      </c>
      <c r="D88">
        <f t="shared" si="32"/>
        <v>83.160000000000011</v>
      </c>
      <c r="E88">
        <f t="shared" si="33"/>
        <v>1</v>
      </c>
      <c r="F88">
        <f t="shared" si="34"/>
        <v>21.599999999999998</v>
      </c>
      <c r="G88">
        <f t="shared" si="35"/>
        <v>23.459999999999997</v>
      </c>
      <c r="H88">
        <f t="shared" si="36"/>
        <v>36.04</v>
      </c>
      <c r="I88">
        <f t="shared" si="37"/>
        <v>94.16</v>
      </c>
      <c r="J88">
        <f t="shared" si="38"/>
        <v>116.16</v>
      </c>
      <c r="L88">
        <f t="shared" si="40"/>
        <v>82.720000000000013</v>
      </c>
      <c r="V88">
        <f t="shared" si="49"/>
        <v>72.759999999999991</v>
      </c>
    </row>
    <row r="89" spans="1:25" x14ac:dyDescent="0.2">
      <c r="A89" s="1">
        <v>45581</v>
      </c>
      <c r="B89" s="5">
        <f t="shared" si="53"/>
        <v>61</v>
      </c>
      <c r="D89">
        <f t="shared" si="32"/>
        <v>106.25</v>
      </c>
      <c r="E89">
        <f t="shared" si="33"/>
        <v>2</v>
      </c>
      <c r="F89">
        <f t="shared" si="34"/>
        <v>21.599999999999998</v>
      </c>
      <c r="G89">
        <f t="shared" si="35"/>
        <v>25</v>
      </c>
      <c r="H89">
        <f t="shared" si="36"/>
        <v>24.75</v>
      </c>
      <c r="I89">
        <f t="shared" si="37"/>
        <v>109.25</v>
      </c>
      <c r="J89">
        <f t="shared" si="38"/>
        <v>133</v>
      </c>
      <c r="L89">
        <f t="shared" si="40"/>
        <v>109.25</v>
      </c>
    </row>
    <row r="90" spans="1:25" x14ac:dyDescent="0.2">
      <c r="A90" s="1">
        <v>45583</v>
      </c>
      <c r="B90" s="5">
        <f t="shared" si="53"/>
        <v>63</v>
      </c>
      <c r="D90">
        <f t="shared" ref="D90:D93" si="54">E30*F30</f>
        <v>114.54000000000002</v>
      </c>
      <c r="E90">
        <f t="shared" ref="E90:E108" si="55">G30*H30</f>
        <v>4</v>
      </c>
      <c r="F90">
        <f t="shared" ref="F90:F100" si="56">I30*J30</f>
        <v>24.99</v>
      </c>
      <c r="G90">
        <f t="shared" ref="G90:G91" si="57">K30*L30</f>
        <v>21.560000000000002</v>
      </c>
      <c r="H90">
        <f t="shared" ref="H90:H97" si="58">M30*N30</f>
        <v>35.839999999999996</v>
      </c>
      <c r="I90">
        <f t="shared" ref="I90:I95" si="59">O30*P30</f>
        <v>128.96</v>
      </c>
      <c r="J90">
        <f t="shared" ref="J90" si="60">Q30*R30</f>
        <v>159</v>
      </c>
      <c r="L90">
        <f t="shared" ref="L90:L103" si="61">U30*V30</f>
        <v>96.800000000000011</v>
      </c>
    </row>
    <row r="91" spans="1:25" x14ac:dyDescent="0.2">
      <c r="A91" s="9">
        <v>45584</v>
      </c>
      <c r="B91" s="10">
        <f>_xlfn.DAYS(A91,$A$3)</f>
        <v>64</v>
      </c>
      <c r="G91">
        <f t="shared" si="57"/>
        <v>22.05</v>
      </c>
    </row>
    <row r="92" spans="1:25" x14ac:dyDescent="0.2">
      <c r="A92" s="9">
        <v>45585</v>
      </c>
      <c r="B92" s="10">
        <f>_xlfn.DAYS(A92,$A$3)</f>
        <v>65</v>
      </c>
    </row>
    <row r="93" spans="1:25" x14ac:dyDescent="0.2">
      <c r="A93" s="1">
        <v>45586</v>
      </c>
      <c r="B93" s="5">
        <f t="shared" ref="B93:B108" si="62">_xlfn.DAYS(A93,$A$3)</f>
        <v>66</v>
      </c>
      <c r="D93">
        <f t="shared" si="54"/>
        <v>114.21</v>
      </c>
      <c r="E93">
        <f t="shared" si="55"/>
        <v>10.8</v>
      </c>
      <c r="F93">
        <f t="shared" si="56"/>
        <v>37.82</v>
      </c>
      <c r="H93">
        <f t="shared" si="58"/>
        <v>39.330000000000005</v>
      </c>
      <c r="I93">
        <f t="shared" si="59"/>
        <v>144.97</v>
      </c>
      <c r="L93">
        <f t="shared" si="61"/>
        <v>104.34</v>
      </c>
    </row>
    <row r="94" spans="1:25" x14ac:dyDescent="0.2">
      <c r="A94" s="1">
        <v>45588</v>
      </c>
      <c r="B94" s="5">
        <f t="shared" si="62"/>
        <v>68</v>
      </c>
      <c r="E94">
        <f t="shared" si="55"/>
        <v>13.939999999999998</v>
      </c>
      <c r="F94">
        <f t="shared" si="56"/>
        <v>35.75</v>
      </c>
      <c r="H94">
        <f t="shared" si="58"/>
        <v>38.190000000000005</v>
      </c>
      <c r="I94">
        <f t="shared" si="59"/>
        <v>127.71000000000001</v>
      </c>
      <c r="L94">
        <f t="shared" si="61"/>
        <v>118.80000000000001</v>
      </c>
    </row>
    <row r="95" spans="1:25" x14ac:dyDescent="0.2">
      <c r="A95" s="1">
        <v>45590</v>
      </c>
      <c r="B95" s="5">
        <f t="shared" si="62"/>
        <v>70</v>
      </c>
      <c r="E95">
        <f t="shared" si="55"/>
        <v>16.650000000000002</v>
      </c>
      <c r="F95">
        <f t="shared" si="56"/>
        <v>45.56</v>
      </c>
      <c r="H95">
        <f t="shared" si="58"/>
        <v>41.87</v>
      </c>
      <c r="I95">
        <f t="shared" si="59"/>
        <v>167.79</v>
      </c>
      <c r="L95">
        <f t="shared" si="61"/>
        <v>112.86000000000001</v>
      </c>
    </row>
    <row r="96" spans="1:25" x14ac:dyDescent="0.2">
      <c r="A96" s="1">
        <v>45593</v>
      </c>
      <c r="B96" s="5">
        <f t="shared" si="62"/>
        <v>73</v>
      </c>
      <c r="E96">
        <f t="shared" si="55"/>
        <v>16.650000000000002</v>
      </c>
      <c r="F96">
        <f t="shared" si="56"/>
        <v>51</v>
      </c>
      <c r="H96">
        <f t="shared" si="58"/>
        <v>63.699999999999996</v>
      </c>
      <c r="L96">
        <f t="shared" si="61"/>
        <v>149.76</v>
      </c>
    </row>
    <row r="97" spans="1:12" x14ac:dyDescent="0.2">
      <c r="A97" s="1">
        <v>45595</v>
      </c>
      <c r="B97" s="5">
        <f t="shared" si="62"/>
        <v>75</v>
      </c>
      <c r="E97">
        <f t="shared" si="55"/>
        <v>21.729999999999997</v>
      </c>
      <c r="F97">
        <f t="shared" si="56"/>
        <v>56.699999999999996</v>
      </c>
      <c r="H97">
        <f t="shared" si="58"/>
        <v>60.52</v>
      </c>
      <c r="L97">
        <f t="shared" si="61"/>
        <v>131.84</v>
      </c>
    </row>
    <row r="98" spans="1:12" x14ac:dyDescent="0.2">
      <c r="A98" s="9">
        <v>45596</v>
      </c>
      <c r="B98" s="10">
        <f t="shared" si="62"/>
        <v>76</v>
      </c>
    </row>
    <row r="99" spans="1:12" x14ac:dyDescent="0.2">
      <c r="A99" s="1">
        <v>45597</v>
      </c>
      <c r="B99" s="5">
        <f t="shared" si="62"/>
        <v>77</v>
      </c>
      <c r="E99">
        <f t="shared" si="55"/>
        <v>23.760000000000005</v>
      </c>
      <c r="F99">
        <f t="shared" si="56"/>
        <v>60.8</v>
      </c>
      <c r="L99">
        <f t="shared" si="61"/>
        <v>140.61000000000001</v>
      </c>
    </row>
    <row r="100" spans="1:12" x14ac:dyDescent="0.2">
      <c r="A100" s="1">
        <v>45600</v>
      </c>
      <c r="B100" s="5">
        <f t="shared" si="62"/>
        <v>80</v>
      </c>
      <c r="E100">
        <f t="shared" si="55"/>
        <v>34.22</v>
      </c>
      <c r="F100">
        <f t="shared" si="56"/>
        <v>80.64</v>
      </c>
      <c r="L100">
        <f t="shared" si="61"/>
        <v>164.22000000000003</v>
      </c>
    </row>
    <row r="101" spans="1:12" x14ac:dyDescent="0.2">
      <c r="A101" s="9">
        <v>45601</v>
      </c>
      <c r="B101" s="10">
        <f t="shared" si="62"/>
        <v>81</v>
      </c>
      <c r="E101">
        <f t="shared" si="55"/>
        <v>29.5</v>
      </c>
    </row>
    <row r="102" spans="1:12" x14ac:dyDescent="0.2">
      <c r="A102" s="1">
        <v>45602</v>
      </c>
      <c r="B102" s="5">
        <f t="shared" si="62"/>
        <v>82</v>
      </c>
      <c r="E102">
        <f t="shared" si="55"/>
        <v>28.080000000000002</v>
      </c>
      <c r="L102">
        <f t="shared" si="61"/>
        <v>174.84</v>
      </c>
    </row>
    <row r="103" spans="1:12" x14ac:dyDescent="0.2">
      <c r="A103" s="1">
        <v>45604</v>
      </c>
      <c r="B103" s="5">
        <f t="shared" si="62"/>
        <v>84</v>
      </c>
      <c r="C103" s="7"/>
      <c r="E103">
        <f t="shared" si="55"/>
        <v>29</v>
      </c>
      <c r="L103">
        <f t="shared" si="61"/>
        <v>198</v>
      </c>
    </row>
    <row r="104" spans="1:12" x14ac:dyDescent="0.2">
      <c r="A104" s="1">
        <v>45607</v>
      </c>
      <c r="B104" s="5">
        <f t="shared" si="62"/>
        <v>87</v>
      </c>
      <c r="E104">
        <f t="shared" si="55"/>
        <v>34.72</v>
      </c>
    </row>
    <row r="105" spans="1:12" x14ac:dyDescent="0.2">
      <c r="A105" s="1">
        <v>45609</v>
      </c>
      <c r="B105" s="5">
        <f t="shared" si="62"/>
        <v>89</v>
      </c>
      <c r="E105">
        <f t="shared" si="55"/>
        <v>29.702199999999998</v>
      </c>
    </row>
    <row r="106" spans="1:12" x14ac:dyDescent="0.2">
      <c r="A106" s="1">
        <v>45611</v>
      </c>
      <c r="B106" s="5">
        <f t="shared" si="62"/>
        <v>91</v>
      </c>
      <c r="E106">
        <f t="shared" si="55"/>
        <v>25.2</v>
      </c>
    </row>
    <row r="107" spans="1:12" x14ac:dyDescent="0.2">
      <c r="A107" s="1">
        <v>45614</v>
      </c>
      <c r="B107" s="5">
        <f t="shared" si="62"/>
        <v>94</v>
      </c>
      <c r="E107">
        <f t="shared" si="55"/>
        <v>34.65</v>
      </c>
    </row>
    <row r="108" spans="1:12" x14ac:dyDescent="0.2">
      <c r="A108" s="1">
        <v>45616</v>
      </c>
      <c r="B108" s="5">
        <f t="shared" si="62"/>
        <v>96</v>
      </c>
      <c r="E108">
        <f t="shared" si="55"/>
        <v>33.39</v>
      </c>
    </row>
    <row r="126" spans="6:20" x14ac:dyDescent="0.2">
      <c r="F126" s="7"/>
    </row>
    <row r="127" spans="6:20" x14ac:dyDescent="0.2">
      <c r="F127" s="7"/>
      <c r="K127" s="8">
        <v>17.760000000000002</v>
      </c>
      <c r="L127" s="8">
        <v>24.08</v>
      </c>
      <c r="M127" s="8">
        <v>15.959999999999999</v>
      </c>
      <c r="N127" s="8">
        <v>6</v>
      </c>
      <c r="O127" s="8">
        <v>6</v>
      </c>
      <c r="P127" s="8">
        <v>22.94</v>
      </c>
      <c r="Q127" s="8">
        <v>12.24</v>
      </c>
      <c r="R127" s="8">
        <v>10.36</v>
      </c>
      <c r="S127" s="8">
        <v>6</v>
      </c>
      <c r="T127" s="8">
        <v>7.7700000000000005</v>
      </c>
    </row>
    <row r="128" spans="6:20" x14ac:dyDescent="0.2">
      <c r="F128" s="7" t="s">
        <v>3</v>
      </c>
      <c r="G128" s="7" t="s">
        <v>10</v>
      </c>
    </row>
    <row r="129" spans="6:11" x14ac:dyDescent="0.2">
      <c r="F129" s="7" t="s">
        <v>4</v>
      </c>
      <c r="G129" s="7" t="s">
        <v>9</v>
      </c>
      <c r="K129" t="s">
        <v>16</v>
      </c>
    </row>
    <row r="130" spans="6:11" x14ac:dyDescent="0.2">
      <c r="F130" s="7" t="s">
        <v>5</v>
      </c>
      <c r="G130" s="7" t="s">
        <v>11</v>
      </c>
      <c r="K130">
        <f>AVERAGE(K127:T127)</f>
        <v>12.911000000000001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3"/>
  <sheetViews>
    <sheetView workbookViewId="0">
      <selection sqref="A1:T26"/>
    </sheetView>
  </sheetViews>
  <sheetFormatPr baseColWidth="10" defaultRowHeight="15" x14ac:dyDescent="0.2"/>
  <sheetData>
    <row r="1" spans="1:20" x14ac:dyDescent="0.2">
      <c r="B1" t="str">
        <f>raw!B1</f>
        <v>Group</v>
      </c>
      <c r="C1">
        <f>raw!C1</f>
        <v>0</v>
      </c>
      <c r="D1">
        <f>raw!E1</f>
        <v>0</v>
      </c>
      <c r="E1">
        <f>raw!G1</f>
        <v>0</v>
      </c>
      <c r="F1" t="s">
        <v>4</v>
      </c>
      <c r="G1" t="s">
        <v>4</v>
      </c>
      <c r="H1" s="2" t="s">
        <v>4</v>
      </c>
      <c r="I1" t="s">
        <v>5</v>
      </c>
      <c r="J1" t="s">
        <v>5</v>
      </c>
      <c r="K1" t="s">
        <v>6</v>
      </c>
      <c r="L1" t="s">
        <v>6</v>
      </c>
      <c r="M1">
        <f>raw!M1</f>
        <v>0</v>
      </c>
      <c r="N1">
        <f>raw!O1</f>
        <v>0</v>
      </c>
      <c r="O1">
        <f>raw!Q1</f>
        <v>0</v>
      </c>
      <c r="P1">
        <f>raw!P1</f>
        <v>0</v>
      </c>
      <c r="Q1">
        <f>raw!R1</f>
        <v>0</v>
      </c>
      <c r="R1">
        <f>raw!T1</f>
        <v>0</v>
      </c>
      <c r="S1">
        <f>raw!S1</f>
        <v>0</v>
      </c>
      <c r="T1">
        <f>raw!T1</f>
        <v>0</v>
      </c>
    </row>
    <row r="2" spans="1:20" x14ac:dyDescent="0.2">
      <c r="A2" t="str">
        <f>raw!A2</f>
        <v>Date/Day</v>
      </c>
      <c r="B2" t="str">
        <f>raw!B2</f>
        <v>Mouse</v>
      </c>
      <c r="C2">
        <f>raw!C2</f>
        <v>1</v>
      </c>
      <c r="D2">
        <f>raw!E2</f>
        <v>2</v>
      </c>
      <c r="E2">
        <f>raw!G2</f>
        <v>3</v>
      </c>
      <c r="F2">
        <v>4</v>
      </c>
      <c r="G2">
        <v>5</v>
      </c>
      <c r="H2" s="2">
        <v>6</v>
      </c>
      <c r="I2">
        <v>7</v>
      </c>
      <c r="J2">
        <v>8</v>
      </c>
      <c r="K2">
        <v>9</v>
      </c>
      <c r="L2">
        <v>10</v>
      </c>
      <c r="M2">
        <f>raw!M2</f>
        <v>6</v>
      </c>
      <c r="N2">
        <f>raw!O2</f>
        <v>7</v>
      </c>
      <c r="O2">
        <f>raw!Q2</f>
        <v>8</v>
      </c>
      <c r="P2">
        <f>raw!P2</f>
        <v>0</v>
      </c>
      <c r="Q2">
        <f>raw!R2</f>
        <v>0</v>
      </c>
      <c r="R2">
        <f>raw!T2</f>
        <v>0</v>
      </c>
      <c r="S2">
        <f>raw!S2</f>
        <v>9</v>
      </c>
      <c r="T2">
        <f>raw!T2</f>
        <v>0</v>
      </c>
    </row>
    <row r="3" spans="1:20" x14ac:dyDescent="0.2">
      <c r="A3" s="1">
        <v>45154</v>
      </c>
      <c r="B3">
        <f>_xlfn.DAYS(A3,A3)</f>
        <v>0</v>
      </c>
      <c r="C3">
        <f>raw!C3*raw!D3</f>
        <v>0</v>
      </c>
      <c r="D3">
        <f>raw!E3*raw!F3</f>
        <v>0</v>
      </c>
      <c r="E3">
        <f>raw!G3*raw!H3</f>
        <v>0</v>
      </c>
      <c r="F3">
        <f>raw!F3*raw!G3</f>
        <v>0</v>
      </c>
      <c r="G3">
        <f>raw!H3*raw!I4</f>
        <v>0</v>
      </c>
      <c r="H3">
        <f>raw!J4*raw!K3</f>
        <v>0</v>
      </c>
      <c r="I3">
        <f>raw!I4*raw!J4</f>
        <v>9.2399999999999984</v>
      </c>
      <c r="J3">
        <f>raw!K3*raw!L3</f>
        <v>0</v>
      </c>
      <c r="K3">
        <f>raw!M3*raw!N3</f>
        <v>0</v>
      </c>
      <c r="L3">
        <f>raw!L3*raw!M3</f>
        <v>0</v>
      </c>
      <c r="M3">
        <f>raw!M3*raw!N3</f>
        <v>0</v>
      </c>
      <c r="N3">
        <f>raw!O3*raw!P3</f>
        <v>0</v>
      </c>
      <c r="O3">
        <f>raw!Q3*raw!R3</f>
        <v>0</v>
      </c>
      <c r="P3">
        <f>raw!P3*raw!Q3</f>
        <v>0</v>
      </c>
      <c r="Q3">
        <f>raw!R3*raw!S3</f>
        <v>0</v>
      </c>
      <c r="R3">
        <f>raw!T3*raw!U3</f>
        <v>0</v>
      </c>
      <c r="S3">
        <f>raw!S3*raw!T3</f>
        <v>0</v>
      </c>
      <c r="T3">
        <f>raw!T3*raw!U3</f>
        <v>0</v>
      </c>
    </row>
    <row r="4" spans="1:20" x14ac:dyDescent="0.2">
      <c r="A4" s="1">
        <v>45156</v>
      </c>
      <c r="B4">
        <f>_xlfn.DAYS(A4,$A$3)</f>
        <v>2</v>
      </c>
      <c r="C4">
        <f>raw!C4*raw!D4</f>
        <v>8.6</v>
      </c>
      <c r="D4">
        <f>raw!E4*raw!F4</f>
        <v>8.41</v>
      </c>
      <c r="E4">
        <f>raw!G4*raw!H4</f>
        <v>4</v>
      </c>
      <c r="F4">
        <f>raw!F4*raw!G4</f>
        <v>5.8</v>
      </c>
      <c r="G4" t="e">
        <f>raw!H4*raw!#REF!</f>
        <v>#REF!</v>
      </c>
      <c r="H4" t="e">
        <f>raw!#REF!*raw!K4</f>
        <v>#REF!</v>
      </c>
      <c r="I4" t="e">
        <f>raw!#REF!*raw!#REF!</f>
        <v>#REF!</v>
      </c>
      <c r="J4">
        <f>raw!K4*raw!L4</f>
        <v>9.7999999999999989</v>
      </c>
      <c r="K4">
        <f>raw!M4*raw!N4</f>
        <v>11.02</v>
      </c>
      <c r="L4">
        <f>raw!L4*raw!M4</f>
        <v>13.299999999999999</v>
      </c>
      <c r="M4">
        <f>raw!M4*raw!N4</f>
        <v>11.02</v>
      </c>
      <c r="N4">
        <f>raw!O4*raw!P4</f>
        <v>12.209999999999999</v>
      </c>
      <c r="O4">
        <f>raw!Q4*raw!R4</f>
        <v>11</v>
      </c>
      <c r="P4">
        <f>raw!P4*raw!Q4</f>
        <v>16.28</v>
      </c>
      <c r="Q4">
        <f>raw!R4*raw!S4</f>
        <v>8.25</v>
      </c>
      <c r="R4">
        <f>raw!T4*raw!U4</f>
        <v>13.26</v>
      </c>
      <c r="S4">
        <f>raw!S4*raw!T4</f>
        <v>11.219999999999999</v>
      </c>
      <c r="T4">
        <f>raw!T4*raw!U4</f>
        <v>13.26</v>
      </c>
    </row>
    <row r="5" spans="1:20" x14ac:dyDescent="0.2">
      <c r="A5" s="1">
        <v>45157</v>
      </c>
      <c r="B5">
        <f t="shared" ref="B5:B6" si="0">_xlfn.DAYS(A5,$A$3)</f>
        <v>3</v>
      </c>
      <c r="C5">
        <f>raw!C5*raw!D5</f>
        <v>15.049999999999999</v>
      </c>
      <c r="D5">
        <f>raw!E6*raw!F6</f>
        <v>14</v>
      </c>
      <c r="E5">
        <f>raw!G5*raw!H5</f>
        <v>8.8000000000000007</v>
      </c>
      <c r="F5">
        <f>raw!F6*raw!G5</f>
        <v>7</v>
      </c>
      <c r="G5">
        <f>raw!H5*raw!I5</f>
        <v>17.16</v>
      </c>
      <c r="H5">
        <f>raw!J5*raw!K5</f>
        <v>12.24</v>
      </c>
      <c r="I5">
        <f>raw!I5*raw!J5</f>
        <v>13.26</v>
      </c>
      <c r="J5">
        <f>raw!K5*raw!L5</f>
        <v>13.32</v>
      </c>
      <c r="K5">
        <f>raw!M5*raw!N5</f>
        <v>16.38</v>
      </c>
      <c r="L5">
        <f>raw!L5*raw!M5</f>
        <v>15.540000000000001</v>
      </c>
      <c r="M5">
        <f>raw!M5*raw!N5</f>
        <v>16.38</v>
      </c>
      <c r="N5">
        <f>raw!O5*raw!P5</f>
        <v>13.299999999999999</v>
      </c>
      <c r="O5">
        <f>raw!Q5*raw!R5</f>
        <v>12.299999999999999</v>
      </c>
      <c r="P5">
        <f>raw!P5*raw!Q5</f>
        <v>14.349999999999998</v>
      </c>
      <c r="Q5">
        <f>raw!R5*raw!S5</f>
        <v>16.5</v>
      </c>
      <c r="R5">
        <f>raw!T5*raw!U5</f>
        <v>21.929999999999996</v>
      </c>
      <c r="S5">
        <f>raw!S5*raw!T5</f>
        <v>23.65</v>
      </c>
      <c r="T5">
        <f>raw!T5*raw!U5</f>
        <v>21.929999999999996</v>
      </c>
    </row>
    <row r="6" spans="1:20" x14ac:dyDescent="0.2">
      <c r="A6" s="1">
        <v>45159</v>
      </c>
      <c r="B6">
        <f t="shared" si="0"/>
        <v>5</v>
      </c>
      <c r="C6">
        <f>raw!C6*raw!D6</f>
        <v>12.879999999999999</v>
      </c>
      <c r="D6">
        <f>raw!C7*raw!F7</f>
        <v>9.52</v>
      </c>
      <c r="E6">
        <f>raw!G7*raw!H7</f>
        <v>9.52</v>
      </c>
      <c r="F6">
        <f>raw!F7*raw!G7</f>
        <v>11.559999999999999</v>
      </c>
      <c r="G6">
        <f>raw!H7*raw!I6</f>
        <v>11.2</v>
      </c>
      <c r="H6">
        <f>raw!J6*raw!K6</f>
        <v>24.48</v>
      </c>
      <c r="I6">
        <f>raw!I6*raw!J6</f>
        <v>14.4</v>
      </c>
      <c r="J6">
        <f>raw!K6*raw!L6</f>
        <v>30.599999999999998</v>
      </c>
      <c r="K6">
        <f>raw!M6*raw!N6</f>
        <v>20.639999999999997</v>
      </c>
      <c r="L6">
        <f>raw!L6*raw!M6</f>
        <v>21.599999999999998</v>
      </c>
      <c r="M6">
        <f>raw!M6*raw!N6</f>
        <v>20.639999999999997</v>
      </c>
      <c r="N6">
        <f>raw!O6*raw!P6</f>
        <v>14.62</v>
      </c>
      <c r="O6">
        <f>raw!Q6*raw!R6</f>
        <v>19.349999999999998</v>
      </c>
      <c r="P6">
        <f>raw!P6*raw!Q6</f>
        <v>15.299999999999999</v>
      </c>
      <c r="Q6">
        <f>raw!R6*raw!S6</f>
        <v>21.5</v>
      </c>
      <c r="R6">
        <f>raw!T6*raw!U6</f>
        <v>16.64</v>
      </c>
      <c r="S6">
        <f>raw!S6*raw!T6</f>
        <v>16</v>
      </c>
      <c r="T6">
        <f>raw!T6*raw!U6</f>
        <v>16.64</v>
      </c>
    </row>
    <row r="7" spans="1:20" x14ac:dyDescent="0.2">
      <c r="A7" s="1">
        <v>45161</v>
      </c>
      <c r="B7">
        <f>_xlfn.DAYS(A7,$A$3)</f>
        <v>7</v>
      </c>
      <c r="C7" t="e">
        <f>raw!#REF!*raw!D7</f>
        <v>#REF!</v>
      </c>
      <c r="D7">
        <f>raw!E8*raw!F8</f>
        <v>18.5</v>
      </c>
      <c r="E7">
        <f>raw!G8*raw!H8</f>
        <v>15.17</v>
      </c>
      <c r="F7">
        <f>raw!F8*raw!G8</f>
        <v>18.5</v>
      </c>
      <c r="G7">
        <f>raw!H8*raw!I7</f>
        <v>10.66</v>
      </c>
      <c r="H7">
        <f>raw!J7*raw!K7</f>
        <v>11.18</v>
      </c>
      <c r="I7">
        <f>raw!I7*raw!J7</f>
        <v>6.7600000000000007</v>
      </c>
      <c r="J7">
        <f>raw!K7*raw!L7</f>
        <v>17.63</v>
      </c>
      <c r="K7">
        <f>raw!M7*raw!N7</f>
        <v>17.600000000000001</v>
      </c>
      <c r="L7">
        <f>raw!L7*raw!M7</f>
        <v>18.04</v>
      </c>
      <c r="M7">
        <f>raw!M7*raw!N7</f>
        <v>17.600000000000001</v>
      </c>
      <c r="N7">
        <f>raw!O7*raw!P7</f>
        <v>14.700000000000001</v>
      </c>
      <c r="O7">
        <f>raw!Q7*raw!R7</f>
        <v>9.6100000000000012</v>
      </c>
      <c r="P7">
        <f>raw!P7*raw!Q7</f>
        <v>10.85</v>
      </c>
      <c r="Q7">
        <f>raw!R7*raw!S7</f>
        <v>13.020000000000001</v>
      </c>
      <c r="R7">
        <f>raw!T7*raw!U7</f>
        <v>14.52</v>
      </c>
      <c r="S7">
        <f>raw!S7*raw!T7</f>
        <v>13.86</v>
      </c>
      <c r="T7">
        <f>raw!T7*raw!U7</f>
        <v>14.52</v>
      </c>
    </row>
    <row r="8" spans="1:20" x14ac:dyDescent="0.2">
      <c r="A8" s="1">
        <v>45163</v>
      </c>
      <c r="B8">
        <f>_xlfn.DAYS(A8,$A$3)</f>
        <v>9</v>
      </c>
      <c r="C8">
        <f>raw!C8*raw!D8</f>
        <v>17.36</v>
      </c>
      <c r="D8" t="e">
        <f>raw!#REF!*raw!#REF!</f>
        <v>#REF!</v>
      </c>
      <c r="E8">
        <f>raw!G9*raw!H9</f>
        <v>17.22</v>
      </c>
      <c r="F8" t="e">
        <f>raw!#REF!*raw!G9</f>
        <v>#REF!</v>
      </c>
      <c r="G8">
        <f>raw!H9*raw!I8</f>
        <v>8.1999999999999993</v>
      </c>
      <c r="H8">
        <f>raw!J8*raw!K8</f>
        <v>10.75</v>
      </c>
      <c r="I8">
        <f>raw!I8*raw!J8</f>
        <v>5</v>
      </c>
      <c r="J8">
        <f>raw!K8*raw!L8</f>
        <v>21.929999999999996</v>
      </c>
      <c r="K8">
        <f>raw!M8*raw!N8</f>
        <v>20.9</v>
      </c>
      <c r="L8">
        <f>raw!L8*raw!M8</f>
        <v>19.38</v>
      </c>
      <c r="M8">
        <f>raw!M8*raw!N8</f>
        <v>20.9</v>
      </c>
      <c r="N8">
        <f>raw!O8*raw!P8</f>
        <v>20.25</v>
      </c>
      <c r="O8">
        <f>raw!Q8*raw!R8</f>
        <v>18.920000000000002</v>
      </c>
      <c r="P8">
        <f>raw!P8*raw!Q8</f>
        <v>19.349999999999998</v>
      </c>
      <c r="Q8">
        <f>raw!R8*raw!S8</f>
        <v>19.8</v>
      </c>
      <c r="R8">
        <f>raw!T8*raw!U8</f>
        <v>19.349999999999998</v>
      </c>
      <c r="S8">
        <f>raw!S8*raw!T8</f>
        <v>20.25</v>
      </c>
      <c r="T8">
        <f>raw!T8*raw!U8</f>
        <v>19.349999999999998</v>
      </c>
    </row>
    <row r="9" spans="1:20" x14ac:dyDescent="0.2">
      <c r="A9" s="1">
        <v>45166</v>
      </c>
      <c r="B9">
        <f>_xlfn.DAYS(A9,$A$3)</f>
        <v>12</v>
      </c>
      <c r="C9">
        <f>raw!C9*raw!D9</f>
        <v>16.829999999999998</v>
      </c>
      <c r="D9" t="e">
        <f>raw!#REF!*raw!#REF!</f>
        <v>#REF!</v>
      </c>
      <c r="E9">
        <f>raw!G10*raw!H10</f>
        <v>21.12</v>
      </c>
      <c r="F9" t="e">
        <f>raw!#REF!*raw!G10</f>
        <v>#REF!</v>
      </c>
      <c r="G9">
        <f>raw!H10*raw!I9</f>
        <v>8.8000000000000007</v>
      </c>
      <c r="H9">
        <f>raw!J9*raw!K9</f>
        <v>15.600000000000001</v>
      </c>
      <c r="I9">
        <f>raw!I9*raw!J9</f>
        <v>6</v>
      </c>
      <c r="J9">
        <f>raw!K9*raw!L9</f>
        <v>26</v>
      </c>
      <c r="K9">
        <f>raw!M9*raw!N9</f>
        <v>19.779999999999998</v>
      </c>
      <c r="L9">
        <f>raw!L9*raw!M9</f>
        <v>21.5</v>
      </c>
      <c r="M9">
        <f>raw!M9*raw!N9</f>
        <v>19.779999999999998</v>
      </c>
      <c r="N9">
        <f>raw!O9*raw!P9</f>
        <v>23.919999999999998</v>
      </c>
      <c r="O9">
        <f>raw!Q9*raw!R9</f>
        <v>22</v>
      </c>
      <c r="P9">
        <f>raw!P9*raw!Q9</f>
        <v>22.880000000000003</v>
      </c>
      <c r="Q9">
        <f>raw!R9*raw!S9</f>
        <v>25</v>
      </c>
      <c r="R9">
        <f>raw!T9*raw!U9</f>
        <v>21.159999999999997</v>
      </c>
      <c r="S9">
        <f>raw!S9*raw!T9</f>
        <v>23</v>
      </c>
      <c r="T9">
        <f>raw!T9*raw!U9</f>
        <v>21.159999999999997</v>
      </c>
    </row>
    <row r="10" spans="1:20" x14ac:dyDescent="0.2">
      <c r="A10" s="1">
        <v>45168</v>
      </c>
      <c r="B10">
        <v>16</v>
      </c>
      <c r="C10">
        <f>raw!C10*raw!D10</f>
        <v>34.56</v>
      </c>
      <c r="D10">
        <f>raw!E9*raw!F9</f>
        <v>17.68</v>
      </c>
      <c r="E10">
        <f>raw!G11*raw!H11</f>
        <v>32.9</v>
      </c>
      <c r="F10">
        <f>raw!F9*raw!G11</f>
        <v>15.98</v>
      </c>
      <c r="G10">
        <f>raw!H11*raw!I10</f>
        <v>27.3</v>
      </c>
      <c r="H10">
        <f>raw!J10*raw!K10</f>
        <v>18.900000000000002</v>
      </c>
      <c r="I10">
        <f>raw!I10*raw!J10</f>
        <v>13.65</v>
      </c>
      <c r="J10">
        <f>raw!K10*raw!L10</f>
        <v>25.92</v>
      </c>
      <c r="K10">
        <f>raw!M10*raw!N10</f>
        <v>32.64</v>
      </c>
      <c r="L10">
        <f>raw!L10*raw!M10</f>
        <v>23.04</v>
      </c>
      <c r="M10">
        <f>raw!M10*raw!N10</f>
        <v>32.64</v>
      </c>
      <c r="N10">
        <f>raw!O10*raw!P10</f>
        <v>23.760000000000005</v>
      </c>
      <c r="O10">
        <f>raw!Q10*raw!R10</f>
        <v>29.24</v>
      </c>
      <c r="P10">
        <f>raw!P10*raw!Q10</f>
        <v>23.22</v>
      </c>
      <c r="Q10">
        <f>raw!R10*raw!S10</f>
        <v>29.92</v>
      </c>
      <c r="R10">
        <f>raw!T10*raw!U10</f>
        <v>20.580000000000002</v>
      </c>
      <c r="S10">
        <f>raw!S10*raw!T10</f>
        <v>18.480000000000004</v>
      </c>
      <c r="T10">
        <f>raw!T10*raw!U10</f>
        <v>20.580000000000002</v>
      </c>
    </row>
    <row r="11" spans="1:20" x14ac:dyDescent="0.2">
      <c r="A11" s="1"/>
      <c r="B11">
        <v>18</v>
      </c>
      <c r="C11">
        <f>raw!C11*raw!D11</f>
        <v>39.359999999999992</v>
      </c>
      <c r="D11">
        <f>raw!E10*raw!F10</f>
        <v>23.65</v>
      </c>
      <c r="E11">
        <f>raw!G12*raw!H12</f>
        <v>29.759999999999998</v>
      </c>
    </row>
    <row r="12" spans="1:20" x14ac:dyDescent="0.2">
      <c r="A12" s="1"/>
      <c r="B12">
        <v>20</v>
      </c>
      <c r="C12">
        <f>raw!C12*raw!D12</f>
        <v>47.2</v>
      </c>
      <c r="D12">
        <f>raw!E11*raw!F11</f>
        <v>26</v>
      </c>
      <c r="E12" t="e">
        <f>raw!#REF!*raw!#REF!</f>
        <v>#REF!</v>
      </c>
    </row>
    <row r="13" spans="1:20" x14ac:dyDescent="0.2">
      <c r="A13" s="1"/>
      <c r="B13">
        <v>23</v>
      </c>
      <c r="C13" t="e">
        <f>raw!#REF!*raw!D13</f>
        <v>#REF!</v>
      </c>
      <c r="D13">
        <f>raw!C13*raw!F13</f>
        <v>22.23</v>
      </c>
      <c r="E13">
        <f>raw!G13*raw!H13</f>
        <v>14</v>
      </c>
    </row>
    <row r="14" spans="1:20" x14ac:dyDescent="0.2">
      <c r="A14" s="1"/>
      <c r="B14">
        <v>25</v>
      </c>
      <c r="C14">
        <f>raw!C14*raw!D14</f>
        <v>53.760000000000005</v>
      </c>
      <c r="D14">
        <f>raw!E14*raw!F14</f>
        <v>21.12</v>
      </c>
      <c r="E14">
        <f>raw!G14*raw!H14</f>
        <v>0</v>
      </c>
    </row>
    <row r="15" spans="1:20" x14ac:dyDescent="0.2">
      <c r="A15" s="1"/>
      <c r="B15">
        <v>28</v>
      </c>
      <c r="C15">
        <f>raw!C15*raw!D15</f>
        <v>57.6</v>
      </c>
      <c r="D15">
        <f>raw!E15*raw!F15</f>
        <v>20.580000000000002</v>
      </c>
      <c r="E15">
        <f>raw!G15*raw!H15</f>
        <v>0</v>
      </c>
    </row>
    <row r="16" spans="1:20" x14ac:dyDescent="0.2">
      <c r="A16" s="1"/>
      <c r="B16">
        <v>30</v>
      </c>
      <c r="C16">
        <f>raw!C16*raw!D16</f>
        <v>49.92</v>
      </c>
      <c r="D16">
        <f>raw!E16*raw!F16</f>
        <v>20.25</v>
      </c>
      <c r="E16">
        <f>raw!G16*raw!H16</f>
        <v>0</v>
      </c>
    </row>
    <row r="17" spans="1:5" x14ac:dyDescent="0.2">
      <c r="A17" s="1"/>
      <c r="B17">
        <v>32</v>
      </c>
      <c r="C17">
        <f>raw!C17*raw!D17</f>
        <v>57.64</v>
      </c>
      <c r="D17">
        <f>raw!E17*raw!F17</f>
        <v>22.08</v>
      </c>
      <c r="E17" t="e">
        <f>raw!#REF!*raw!#REF!</f>
        <v>#REF!</v>
      </c>
    </row>
    <row r="18" spans="1:5" x14ac:dyDescent="0.2">
      <c r="A18" s="1"/>
      <c r="B18">
        <v>35</v>
      </c>
      <c r="C18">
        <f>raw!C18*raw!D18</f>
        <v>62.5</v>
      </c>
      <c r="D18">
        <f>raw!E18*raw!F18</f>
        <v>22.36</v>
      </c>
      <c r="E18" t="e">
        <f>raw!#REF!*raw!#REF!</f>
        <v>#REF!</v>
      </c>
    </row>
    <row r="19" spans="1:5" x14ac:dyDescent="0.2">
      <c r="A19" s="1"/>
      <c r="B19">
        <v>37</v>
      </c>
      <c r="C19">
        <f>raw!C19*raw!D19</f>
        <v>60</v>
      </c>
      <c r="D19">
        <f>raw!E19*raw!F19</f>
        <v>35.1</v>
      </c>
      <c r="E19" t="e">
        <f>raw!#REF!*raw!G19</f>
        <v>#REF!</v>
      </c>
    </row>
    <row r="20" spans="1:5" x14ac:dyDescent="0.2">
      <c r="A20" s="1"/>
      <c r="B20">
        <v>39</v>
      </c>
      <c r="C20">
        <f>raw!C20*raw!D20</f>
        <v>63.599999999999994</v>
      </c>
      <c r="D20">
        <f>raw!E20*raw!F20</f>
        <v>54</v>
      </c>
    </row>
    <row r="21" spans="1:5" x14ac:dyDescent="0.2">
      <c r="A21" s="1"/>
      <c r="B21">
        <v>42</v>
      </c>
      <c r="C21">
        <f>raw!C21*raw!D21</f>
        <v>28.279999999999998</v>
      </c>
      <c r="D21">
        <f>raw!E21*raw!F21</f>
        <v>56.95</v>
      </c>
    </row>
    <row r="22" spans="1:5" x14ac:dyDescent="0.2">
      <c r="A22" s="1"/>
      <c r="B22">
        <v>44</v>
      </c>
      <c r="C22">
        <f>raw!C22*raw!D22</f>
        <v>105</v>
      </c>
      <c r="D22">
        <f>raw!E22*raw!F22</f>
        <v>55.44</v>
      </c>
    </row>
    <row r="23" spans="1:5" x14ac:dyDescent="0.2">
      <c r="A23" s="1"/>
      <c r="B23">
        <v>45</v>
      </c>
      <c r="C23">
        <f>raw!C23*raw!D23</f>
        <v>90.719999999999985</v>
      </c>
      <c r="D23">
        <f>raw!E23*raw!F23</f>
        <v>60.800000000000004</v>
      </c>
    </row>
  </sheetData>
  <conditionalFormatting sqref="F18:N20 F16:X17 C16:E23 C11:X15 C3:Y10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{A8839CA1-5CDB-41A1-87B1-5CD05C03BC28}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839CA1-5CDB-41A1-87B1-5CD05C03BC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F18:N20 F16:X17 C16:E23 C11:X15 C3:Y10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Microsoft Office User</cp:lastModifiedBy>
  <dcterms:created xsi:type="dcterms:W3CDTF">2022-12-23T12:35:42Z</dcterms:created>
  <dcterms:modified xsi:type="dcterms:W3CDTF">2024-11-22T12:25:33Z</dcterms:modified>
</cp:coreProperties>
</file>